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finance/supply/pba/Informal Solicitations/"/>
    </mc:Choice>
  </mc:AlternateContent>
  <bookViews>
    <workbookView xWindow="1995" yWindow="1830" windowWidth="10050" windowHeight="2790"/>
  </bookViews>
  <sheets>
    <sheet name="Appendix B - Response Workbook" sheetId="10" r:id="rId1"/>
  </sheets>
  <calcPr calcId="162913"/>
</workbook>
</file>

<file path=xl/calcChain.xml><?xml version="1.0" encoding="utf-8"?>
<calcChain xmlns="http://schemas.openxmlformats.org/spreadsheetml/2006/main">
  <c r="H14" i="10" l="1"/>
  <c r="H34" i="10" l="1"/>
  <c r="H35" i="10" s="1"/>
  <c r="H10" i="10"/>
  <c r="H11" i="10" s="1"/>
  <c r="H15" i="10" l="1"/>
  <c r="H36" i="10" s="1"/>
  <c r="H19" i="10" l="1"/>
  <c r="H27" i="10" s="1"/>
  <c r="H26" i="10"/>
  <c r="H29" i="10" l="1"/>
  <c r="H30" i="10" s="1"/>
</calcChain>
</file>

<file path=xl/sharedStrings.xml><?xml version="1.0" encoding="utf-8"?>
<sst xmlns="http://schemas.openxmlformats.org/spreadsheetml/2006/main" count="98" uniqueCount="69">
  <si>
    <t>Item No</t>
  </si>
  <si>
    <t>Description of Services</t>
  </si>
  <si>
    <t>Total Price</t>
  </si>
  <si>
    <t>&lt;Insert Company Name Here&gt;</t>
  </si>
  <si>
    <t>Unit Price</t>
  </si>
  <si>
    <t>Description</t>
  </si>
  <si>
    <t>Estimated Qty</t>
  </si>
  <si>
    <t>Unit of Measure</t>
  </si>
  <si>
    <t>1.3.1</t>
  </si>
  <si>
    <t>Quality Criteria</t>
  </si>
  <si>
    <t>Average Response Time &lt;= 4 Hours</t>
  </si>
  <si>
    <t>Severity</t>
  </si>
  <si>
    <t>Definition</t>
  </si>
  <si>
    <t>Critical</t>
  </si>
  <si>
    <t>Urgent</t>
  </si>
  <si>
    <t xml:space="preserve">Important </t>
  </si>
  <si>
    <t>Monitor</t>
  </si>
  <si>
    <t>Informational</t>
  </si>
  <si>
    <t>Business outage or significant customer impact that threatens future productivity</t>
  </si>
  <si>
    <t xml:space="preserve">High-impact problem where production is proceeding, but in a significantly impaired fashion; there is a time-sensitive issue important to long term productivity that is not causing an immediate work stoppage; or there is significant customer concern. </t>
  </si>
  <si>
    <t>Important issue that does not have significant current productivity impact</t>
  </si>
  <si>
    <t>Issue requiring no further action beyond monitoring for follow-up, if needed</t>
  </si>
  <si>
    <t>Request for information only</t>
  </si>
  <si>
    <t>Average Response Time &lt;= 1 Hour</t>
  </si>
  <si>
    <t>Average Response Time &lt;= 2 Hours</t>
  </si>
  <si>
    <t>Average Response Time &lt;= 1 business day</t>
  </si>
  <si>
    <t>Average Response Time &lt;= 2 business days</t>
  </si>
  <si>
    <t>% of Monthly Maintenance and Support Fees at Risk</t>
  </si>
  <si>
    <t>1.4.1</t>
  </si>
  <si>
    <t>per one (1) year</t>
  </si>
  <si>
    <t>&lt;&lt;insert per one (1) year Maintenance and Support price here&gt;&gt;</t>
  </si>
  <si>
    <t>per lump sum</t>
  </si>
  <si>
    <t>&lt;&lt;insert Lump Sum price here&gt;&gt;</t>
  </si>
  <si>
    <t>Total $ of Monthly Maintenance and Support Fees at Risk</t>
  </si>
  <si>
    <t>TOTAL BID PRICE 
(Transfer this Amount to Appendix B - Response Form)</t>
  </si>
  <si>
    <t>Total Recurring Annual Maintenance and Support</t>
  </si>
  <si>
    <t>Total Training</t>
  </si>
  <si>
    <r>
      <rPr>
        <u/>
        <sz val="10"/>
        <color theme="1"/>
        <rFont val="Times New Roman"/>
        <family val="1"/>
      </rPr>
      <t>Service Level Agreement - Customer Service</t>
    </r>
    <r>
      <rPr>
        <sz val="10"/>
        <color theme="1"/>
        <rFont val="Times New Roman"/>
        <family val="1"/>
      </rPr>
      <t xml:space="preserve">
Maintenance and Support shall be subject to a service level agreement.  The service level agreement shall contain the quality criteria and the at risk percentages contained in this Section.
</t>
    </r>
    <r>
      <rPr>
        <u/>
        <sz val="10"/>
        <color theme="1"/>
        <rFont val="Times New Roman"/>
        <family val="1"/>
      </rPr>
      <t>Service Level Agreement - Software</t>
    </r>
    <r>
      <rPr>
        <sz val="10"/>
        <color theme="1"/>
        <rFont val="Times New Roman"/>
        <family val="1"/>
      </rPr>
      <t xml:space="preserve">
Overall uptime of Respondent hosted administrative site shall not be less than 99% including agreed upon maintenance windows.  Outages in excess of this service level shall pay a $100 / outage.
</t>
    </r>
  </si>
  <si>
    <t>1.1.1</t>
  </si>
  <si>
    <t>1.1.2</t>
  </si>
  <si>
    <r>
      <rPr>
        <b/>
        <sz val="11"/>
        <color theme="1"/>
        <rFont val="Times New Roman"/>
        <family val="1"/>
      </rPr>
      <t>Training</t>
    </r>
    <r>
      <rPr>
        <sz val="10"/>
        <color theme="1"/>
        <rFont val="Times New Roman"/>
        <family val="1"/>
      </rPr>
      <t xml:space="preserve">
Training is to be completed for approximately twenty (20) users including but not limited to all admins and end users before launch.   Contact center employees shall be trained by JEA personnel.  Onsite support at a minimal of 30 days after implementation/launch.  Training deliverables to include: written material, CBTs, classroom training, robust Q&amp;A, daily triage of performance</t>
    </r>
  </si>
  <si>
    <r>
      <t xml:space="preserve">1.3 Recurring Annual Maintenance and Support
</t>
    </r>
    <r>
      <rPr>
        <sz val="10.5"/>
        <color theme="1"/>
        <rFont val="Times New Roman"/>
        <family val="1"/>
      </rPr>
      <t>Costs shall shall include, but may not be limited to Maintenance and Support, must include technical support, customizations, and free software upgrades. All costs to any necessary modules for compliance to state and federal requirements shall be included at no additional cost. JEA specifies the Recurring Annual Maintenance and Support to contain the service level agreement below:</t>
    </r>
    <r>
      <rPr>
        <b/>
        <sz val="10.5"/>
        <color theme="1"/>
        <rFont val="Times New Roman"/>
        <family val="1"/>
      </rPr>
      <t xml:space="preserve">
</t>
    </r>
  </si>
  <si>
    <t xml:space="preserve">Provider shall submit pricing to provide the eDiscovery Solution requirements provided in this Solicitation.   All bid prices shall include all parts, labor, travel, tools and materials to provide the requirements.  All costs to any necessary modules for compliance to state and federal requirements shall be included at no additional cost. No additional fees shall apply.
</t>
  </si>
  <si>
    <t>1.2.1</t>
  </si>
  <si>
    <t>1.2.2</t>
  </si>
  <si>
    <t>1.3.2</t>
  </si>
  <si>
    <t>Total Software License Cost</t>
  </si>
  <si>
    <r>
      <t xml:space="preserve">1.2 Storage Fees
</t>
    </r>
    <r>
      <rPr>
        <sz val="11"/>
        <color theme="1"/>
        <rFont val="Times New Roman"/>
        <family val="1"/>
      </rPr>
      <t>The following storage fees shall apply to the proposed Solution.  No additional fees shall apply.</t>
    </r>
  </si>
  <si>
    <t>Data Upload Storage Size</t>
  </si>
  <si>
    <t>GB</t>
  </si>
  <si>
    <t>&lt;&lt;insert lump sum price per year here&gt;&gt;</t>
  </si>
  <si>
    <r>
      <t xml:space="preserve">1.1 Annual Software Licenses Cost
</t>
    </r>
    <r>
      <rPr>
        <sz val="10.5"/>
        <color theme="1"/>
        <rFont val="Times New Roman"/>
        <family val="1"/>
      </rPr>
      <t>Bidder agrees to provide JEA a non-revocable right to install and use the various Applications on prescribed devices d</t>
    </r>
    <r>
      <rPr>
        <sz val="10.5"/>
        <rFont val="Times New Roman"/>
        <family val="1"/>
      </rPr>
      <t>uring the one (1)</t>
    </r>
    <r>
      <rPr>
        <sz val="10.5"/>
        <color theme="1"/>
        <rFont val="Times New Roman"/>
        <family val="1"/>
      </rPr>
      <t xml:space="preserve"> year term of agreement.  Licensing shall be single sign-on.</t>
    </r>
  </si>
  <si>
    <t>Total One (1) Year Price</t>
  </si>
  <si>
    <t>Total One Year Storage Cost</t>
  </si>
  <si>
    <r>
      <t xml:space="preserve">Maintenance and Support - 
</t>
    </r>
    <r>
      <rPr>
        <sz val="10"/>
        <rFont val="Times New Roman"/>
        <family val="1"/>
      </rPr>
      <t xml:space="preserve">During the term of the Program, Bidder agrees to maintain its platform and systems to a commercially reasonable level, provide complimentary timely repair of material deficiencies, to provide limited unobtrusive updates and software revisions, and to support its platform and systems to a commercially reasonable level with customer service available from 9 a.m. to 5 p.m. eastern standard time during the term.
</t>
    </r>
  </si>
  <si>
    <t>1)  eDiscovery Software Solution and Implementation</t>
  </si>
  <si>
    <r>
      <t xml:space="preserve">Annual Software License Cost - Respondent shall detail the Total Software License Cost with a schedule of line item values to supplement.  Since JEA requires the same functionality between on-premise and cloud based delivery models, the TOTAL BID PRICE of the proposed Solution shall determine JEA’s delivery model.  Per Section 1.3.1, JEA shall evaluate the lower cost delivery model between the two alternatives as its BASIS OF AWARD. 
</t>
    </r>
    <r>
      <rPr>
        <sz val="10"/>
        <rFont val="Times New Roman"/>
        <family val="1"/>
      </rPr>
      <t/>
    </r>
  </si>
  <si>
    <r>
      <t xml:space="preserve">1.5 Implementation / Configuration
</t>
    </r>
    <r>
      <rPr>
        <sz val="10.5"/>
        <color theme="1"/>
        <rFont val="Times New Roman"/>
        <family val="1"/>
      </rPr>
      <t>Bidder agrees to provide JEA a non-revocable right to install and use the various Applications on prescribed devices d</t>
    </r>
    <r>
      <rPr>
        <sz val="10.5"/>
        <rFont val="Times New Roman"/>
        <family val="1"/>
      </rPr>
      <t>uring the one (1)</t>
    </r>
    <r>
      <rPr>
        <sz val="10.5"/>
        <color theme="1"/>
        <rFont val="Times New Roman"/>
        <family val="1"/>
      </rPr>
      <t xml:space="preserve"> year term of agreement.  Licensing shall be single sign-on.</t>
    </r>
  </si>
  <si>
    <t>1.5.1</t>
  </si>
  <si>
    <t>1.5.2</t>
  </si>
  <si>
    <r>
      <rPr>
        <b/>
        <sz val="10"/>
        <color theme="1"/>
        <rFont val="Times New Roman"/>
        <family val="1"/>
      </rPr>
      <t>Implementation / Configuration</t>
    </r>
    <r>
      <rPr>
        <sz val="10"/>
        <color theme="1"/>
        <rFont val="Times New Roman"/>
        <family val="1"/>
      </rPr>
      <t xml:space="preserve">
 Respondent shall detail the Total Implelentation / Configuration Cost with a schedule of line item values to supplement.  Since JEA requires the same functionality between on-premise and cloud based delivery models, the TOTAL BID PRICE of the proposed Solution shall determine JEA’s delivery model.  Per Section 1.3.1, JEA shall evaluate the lower cost delivery model between the two alternatives as its BASIS OF AWARD. 
</t>
    </r>
    <r>
      <rPr>
        <sz val="10"/>
        <rFont val="Times New Roman"/>
        <family val="1"/>
      </rPr>
      <t/>
    </r>
  </si>
  <si>
    <t>Total Implementation / Configuration Cost</t>
  </si>
  <si>
    <t>Please indicate the type of Solution you are proposing.</t>
  </si>
  <si>
    <t xml:space="preserve">Since JEA requires the same functionality between on-premise and cloud based delivery models, the TOTAL BID PRICE of the proposed Solution shall determine JEA’s delivery model.  Per Section 1.3.1, JEA shall evaluate the lower cost delivery model between the two alternatives as its BASIS OF AWARD. </t>
  </si>
  <si>
    <t>On-Premise Solution</t>
  </si>
  <si>
    <t>Cloud-Based Solution</t>
  </si>
  <si>
    <t>Solution Type:</t>
  </si>
  <si>
    <t>&lt;&lt;x&gt;&gt;</t>
  </si>
  <si>
    <t>&lt;&lt; x &gt;&gt;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</si>
</sst>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6" x14ac:knownFonts="1">
    <font>
      <sz val="11"/>
      <color theme="1"/>
      <name val="Calibri"/>
      <family val="2"/>
      <scheme val="minor"/>
    </font>
    <font>
      <b/>
      <sz val="12"/>
      <color theme="1"/>
      <name val="Times New Roman"/>
      <family val="1"/>
    </font>
    <font>
      <b/>
      <sz val="11"/>
      <color theme="1"/>
      <name val="Times New Roman"/>
      <family val="1"/>
    </font>
    <font>
      <sz val="11"/>
      <color theme="1"/>
      <name val="Times New Roman"/>
      <family val="1"/>
    </font>
    <font>
      <i/>
      <sz val="10"/>
      <color theme="1"/>
      <name val="Times New Roman"/>
      <family val="1"/>
    </font>
    <font>
      <sz val="10"/>
      <color theme="1"/>
      <name val="Times New Roman"/>
      <family val="1"/>
    </font>
    <font>
      <sz val="11"/>
      <color theme="1"/>
      <name val="Calibri"/>
      <family val="2"/>
      <scheme val="minor"/>
    </font>
    <font>
      <b/>
      <sz val="11"/>
      <color theme="1"/>
      <name val="Calibri"/>
      <family val="2"/>
      <scheme val="minor"/>
    </font>
    <font>
      <i/>
      <sz val="10"/>
      <name val="Times New Roman"/>
      <family val="1"/>
    </font>
    <font>
      <b/>
      <u/>
      <sz val="12"/>
      <color theme="1"/>
      <name val="Times New Roman"/>
      <family val="1"/>
    </font>
    <font>
      <b/>
      <sz val="10.5"/>
      <color theme="1"/>
      <name val="Times New Roman"/>
      <family val="1"/>
    </font>
    <font>
      <b/>
      <sz val="12"/>
      <color rgb="FF0070C0"/>
      <name val="Times New Roman"/>
      <family val="1"/>
    </font>
    <font>
      <b/>
      <i/>
      <sz val="10"/>
      <color rgb="FF0070C0"/>
      <name val="Times New Roman"/>
      <family val="1"/>
    </font>
    <font>
      <b/>
      <sz val="10"/>
      <color theme="1"/>
      <name val="Times New Roman"/>
      <family val="1"/>
    </font>
    <font>
      <sz val="10"/>
      <name val="Times New Roman"/>
      <family val="1"/>
    </font>
    <font>
      <b/>
      <i/>
      <sz val="14"/>
      <name val="Times New Roman"/>
      <family val="1"/>
    </font>
    <font>
      <b/>
      <sz val="10"/>
      <name val="Times New Roman"/>
      <family val="1"/>
    </font>
    <font>
      <sz val="11"/>
      <name val="Calibri"/>
      <family val="2"/>
      <scheme val="minor"/>
    </font>
    <font>
      <b/>
      <sz val="11"/>
      <name val="Times New Roman"/>
      <family val="1"/>
    </font>
    <font>
      <b/>
      <i/>
      <sz val="11"/>
      <name val="Times New Roman"/>
      <family val="1"/>
    </font>
    <font>
      <sz val="11"/>
      <color theme="1"/>
      <name val="Arial"/>
      <family val="2"/>
    </font>
    <font>
      <b/>
      <sz val="11"/>
      <color theme="1"/>
      <name val="Arial"/>
      <family val="2"/>
    </font>
    <font>
      <sz val="10.5"/>
      <color theme="1"/>
      <name val="Times New Roman"/>
      <family val="1"/>
    </font>
    <font>
      <u/>
      <sz val="10"/>
      <color theme="1"/>
      <name val="Times New Roman"/>
      <family val="1"/>
    </font>
    <font>
      <sz val="10.5"/>
      <name val="Times New Roman"/>
      <family val="1"/>
    </font>
    <font>
      <b/>
      <sz val="11"/>
      <color rgb="FF0070C0"/>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s>
  <borders count="28">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s>
  <cellStyleXfs count="2">
    <xf numFmtId="0" fontId="0" fillId="0" borderId="0"/>
    <xf numFmtId="44" fontId="6" fillId="0" borderId="0" applyFont="0" applyFill="0" applyBorder="0" applyAlignment="0" applyProtection="0"/>
  </cellStyleXfs>
  <cellXfs count="107">
    <xf numFmtId="0" fontId="0" fillId="0" borderId="0" xfId="0"/>
    <xf numFmtId="0" fontId="0" fillId="0" borderId="0" xfId="0" applyProtection="1"/>
    <xf numFmtId="0" fontId="0" fillId="0" borderId="0" xfId="0" applyFill="1" applyProtection="1"/>
    <xf numFmtId="0" fontId="1" fillId="0" borderId="0" xfId="0" applyFont="1" applyFill="1" applyBorder="1" applyAlignment="1" applyProtection="1">
      <alignment vertical="center" wrapText="1"/>
    </xf>
    <xf numFmtId="0" fontId="4" fillId="0" borderId="0" xfId="0" applyFont="1" applyFill="1" applyBorder="1" applyAlignment="1" applyProtection="1">
      <alignment wrapText="1"/>
    </xf>
    <xf numFmtId="0" fontId="7" fillId="0" borderId="0" xfId="0" applyFont="1" applyFill="1" applyAlignment="1" applyProtection="1">
      <alignment horizontal="center"/>
    </xf>
    <xf numFmtId="0" fontId="0" fillId="0" borderId="0" xfId="0" applyFont="1" applyFill="1" applyProtection="1"/>
    <xf numFmtId="0" fontId="0" fillId="0" borderId="0" xfId="0" applyAlignment="1" applyProtection="1">
      <alignment horizontal="center"/>
    </xf>
    <xf numFmtId="0" fontId="2" fillId="0" borderId="9" xfId="0" applyFont="1" applyFill="1" applyBorder="1" applyAlignment="1" applyProtection="1">
      <alignment horizontal="center"/>
    </xf>
    <xf numFmtId="0" fontId="10" fillId="0" borderId="11" xfId="0" applyFont="1" applyBorder="1" applyAlignment="1" applyProtection="1">
      <alignment horizontal="center" vertical="top" wrapText="1"/>
    </xf>
    <xf numFmtId="0" fontId="2" fillId="0" borderId="11" xfId="0" applyFont="1" applyBorder="1" applyAlignment="1" applyProtection="1">
      <alignment horizontal="center" vertical="top" wrapText="1"/>
    </xf>
    <xf numFmtId="0" fontId="14" fillId="0" borderId="12" xfId="0" applyFont="1" applyFill="1" applyBorder="1" applyAlignment="1" applyProtection="1">
      <alignment horizontal="center" vertical="center"/>
    </xf>
    <xf numFmtId="0" fontId="9" fillId="2" borderId="0" xfId="0" applyFont="1" applyFill="1" applyBorder="1" applyAlignment="1" applyProtection="1">
      <alignment horizontal="left" vertical="center" wrapText="1"/>
    </xf>
    <xf numFmtId="0" fontId="17" fillId="0" borderId="0" xfId="0" applyFont="1" applyProtection="1"/>
    <xf numFmtId="0" fontId="2" fillId="0" borderId="10" xfId="0" applyFont="1" applyFill="1" applyBorder="1" applyAlignment="1" applyProtection="1">
      <alignment horizontal="center" vertical="center" wrapText="1"/>
    </xf>
    <xf numFmtId="44" fontId="18" fillId="4" borderId="10" xfId="1" applyFont="1" applyFill="1" applyBorder="1" applyAlignment="1" applyProtection="1">
      <alignment horizontal="center" vertical="center"/>
    </xf>
    <xf numFmtId="0" fontId="3" fillId="0" borderId="17" xfId="0" applyFont="1" applyFill="1" applyBorder="1" applyAlignment="1" applyProtection="1">
      <alignment horizontal="center" vertical="center" wrapText="1"/>
    </xf>
    <xf numFmtId="44" fontId="12" fillId="0" borderId="14" xfId="1" applyFont="1" applyFill="1" applyBorder="1" applyAlignment="1" applyProtection="1">
      <alignment horizontal="center" vertical="center"/>
      <protection locked="0"/>
    </xf>
    <xf numFmtId="0" fontId="16" fillId="0" borderId="11" xfId="0" applyFont="1" applyFill="1" applyBorder="1" applyAlignment="1" applyProtection="1">
      <alignment horizontal="center" vertical="top" wrapText="1"/>
    </xf>
    <xf numFmtId="0" fontId="13" fillId="0" borderId="11" xfId="0" applyFont="1" applyFill="1" applyBorder="1" applyAlignment="1" applyProtection="1">
      <alignment horizontal="center" vertical="top" wrapText="1"/>
    </xf>
    <xf numFmtId="0" fontId="14" fillId="0" borderId="10" xfId="0" applyFont="1" applyFill="1" applyBorder="1" applyAlignment="1" applyProtection="1">
      <alignment horizontal="center" vertical="center"/>
    </xf>
    <xf numFmtId="0" fontId="5" fillId="0" borderId="10" xfId="0" applyFont="1" applyFill="1" applyBorder="1" applyAlignment="1" applyProtection="1">
      <alignment horizontal="center" vertical="center" wrapText="1"/>
    </xf>
    <xf numFmtId="0" fontId="20" fillId="0" borderId="0" xfId="0" applyFont="1" applyFill="1" applyProtection="1"/>
    <xf numFmtId="0" fontId="21" fillId="0" borderId="0" xfId="0" applyFont="1" applyFill="1" applyAlignment="1" applyProtection="1">
      <alignment horizontal="center"/>
    </xf>
    <xf numFmtId="0" fontId="10" fillId="0" borderId="18" xfId="0" applyFont="1" applyBorder="1" applyAlignment="1" applyProtection="1">
      <alignment horizontal="center" vertical="top" wrapText="1"/>
    </xf>
    <xf numFmtId="0" fontId="16" fillId="0" borderId="18" xfId="0" applyFont="1" applyFill="1" applyBorder="1" applyAlignment="1" applyProtection="1">
      <alignment horizontal="center" vertical="top" wrapText="1"/>
    </xf>
    <xf numFmtId="0" fontId="2" fillId="0" borderId="18" xfId="0" applyFont="1" applyFill="1" applyBorder="1" applyAlignment="1" applyProtection="1">
      <alignment horizontal="center"/>
    </xf>
    <xf numFmtId="0" fontId="2" fillId="0" borderId="18" xfId="0" applyFont="1" applyBorder="1" applyAlignment="1" applyProtection="1">
      <alignment horizontal="center" vertical="top" wrapText="1"/>
    </xf>
    <xf numFmtId="0" fontId="3" fillId="0" borderId="18" xfId="0" applyFont="1" applyFill="1" applyBorder="1" applyAlignment="1" applyProtection="1">
      <alignment horizontal="center" vertical="center" wrapText="1"/>
    </xf>
    <xf numFmtId="0" fontId="14" fillId="0" borderId="18" xfId="0" applyFont="1" applyFill="1" applyBorder="1" applyAlignment="1" applyProtection="1">
      <alignment horizontal="center" vertical="center"/>
    </xf>
    <xf numFmtId="0" fontId="5" fillId="0" borderId="18"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44" fontId="12" fillId="0" borderId="18" xfId="1" applyFont="1" applyFill="1" applyBorder="1" applyAlignment="1" applyProtection="1">
      <alignment horizontal="center" vertical="center" wrapText="1"/>
      <protection locked="0"/>
    </xf>
    <xf numFmtId="0" fontId="2" fillId="0" borderId="19" xfId="0" applyFont="1" applyFill="1" applyBorder="1" applyAlignment="1" applyProtection="1">
      <alignment horizontal="center" vertical="center" wrapText="1"/>
    </xf>
    <xf numFmtId="44" fontId="18" fillId="4" borderId="19" xfId="1" applyFont="1" applyFill="1" applyBorder="1" applyAlignment="1" applyProtection="1">
      <alignment horizontal="center" vertical="center"/>
    </xf>
    <xf numFmtId="0" fontId="3" fillId="0" borderId="25" xfId="0" applyFont="1" applyFill="1" applyBorder="1" applyAlignment="1" applyProtection="1">
      <alignment horizontal="center" vertical="center" wrapText="1"/>
    </xf>
    <xf numFmtId="0" fontId="14" fillId="0" borderId="18" xfId="1" applyNumberFormat="1" applyFont="1" applyFill="1" applyBorder="1" applyAlignment="1" applyProtection="1">
      <alignment horizontal="left" vertical="center" wrapText="1"/>
      <protection locked="0"/>
    </xf>
    <xf numFmtId="44" fontId="14" fillId="0" borderId="18" xfId="1" applyFont="1" applyFill="1" applyBorder="1" applyAlignment="1" applyProtection="1">
      <alignment vertical="top" wrapText="1"/>
      <protection locked="0"/>
    </xf>
    <xf numFmtId="0" fontId="14" fillId="0" borderId="18" xfId="0" applyFont="1" applyFill="1" applyBorder="1" applyAlignment="1" applyProtection="1">
      <alignment vertical="center" wrapText="1"/>
    </xf>
    <xf numFmtId="0" fontId="14" fillId="0" borderId="23" xfId="0" applyFont="1" applyFill="1" applyBorder="1" applyAlignment="1" applyProtection="1">
      <alignment horizontal="center" vertical="center"/>
    </xf>
    <xf numFmtId="0" fontId="14" fillId="0" borderId="23" xfId="0" applyFont="1" applyFill="1" applyBorder="1" applyAlignment="1" applyProtection="1">
      <alignment vertical="center" wrapText="1"/>
    </xf>
    <xf numFmtId="0" fontId="3" fillId="0" borderId="18" xfId="0" applyFont="1" applyBorder="1" applyAlignment="1">
      <alignment horizontal="left" vertical="top" wrapText="1"/>
    </xf>
    <xf numFmtId="9" fontId="14" fillId="0" borderId="18" xfId="0" applyNumberFormat="1" applyFont="1" applyFill="1" applyBorder="1" applyAlignment="1" applyProtection="1">
      <alignment horizontal="center" vertical="center"/>
    </xf>
    <xf numFmtId="9" fontId="14" fillId="0" borderId="23" xfId="0" applyNumberFormat="1" applyFont="1" applyFill="1" applyBorder="1" applyAlignment="1" applyProtection="1">
      <alignment horizontal="center" vertical="center"/>
    </xf>
    <xf numFmtId="44" fontId="0" fillId="0" borderId="0" xfId="0" applyNumberFormat="1" applyFont="1" applyFill="1" applyProtection="1"/>
    <xf numFmtId="0" fontId="16" fillId="0" borderId="18" xfId="0" applyFont="1" applyFill="1" applyBorder="1" applyAlignment="1" applyProtection="1">
      <alignment horizontal="center" vertical="center"/>
    </xf>
    <xf numFmtId="44" fontId="16" fillId="0" borderId="18" xfId="1" applyFont="1" applyFill="1" applyBorder="1" applyAlignment="1" applyProtection="1">
      <alignment horizontal="center" vertical="center"/>
      <protection locked="0"/>
    </xf>
    <xf numFmtId="0" fontId="13" fillId="0" borderId="18" xfId="0" applyFont="1" applyFill="1" applyBorder="1" applyAlignment="1" applyProtection="1">
      <alignment horizontal="center" vertical="top" wrapText="1"/>
    </xf>
    <xf numFmtId="0" fontId="12" fillId="0" borderId="18" xfId="0" applyFont="1" applyFill="1" applyBorder="1" applyAlignment="1" applyProtection="1">
      <alignment horizontal="center" vertical="center" wrapText="1"/>
    </xf>
    <xf numFmtId="44" fontId="14" fillId="0" borderId="0" xfId="1" applyFont="1" applyFill="1" applyBorder="1" applyAlignment="1" applyProtection="1">
      <alignment horizontal="center" vertical="center"/>
    </xf>
    <xf numFmtId="0" fontId="13" fillId="0" borderId="18" xfId="0" applyFont="1" applyFill="1" applyBorder="1" applyAlignment="1" applyProtection="1">
      <alignment horizontal="center"/>
    </xf>
    <xf numFmtId="0" fontId="13" fillId="0" borderId="18" xfId="0" applyFont="1" applyBorder="1" applyAlignment="1" applyProtection="1">
      <alignment horizontal="center" vertical="top" wrapText="1"/>
    </xf>
    <xf numFmtId="0" fontId="3" fillId="0" borderId="18" xfId="0" applyFont="1" applyBorder="1" applyAlignment="1" applyProtection="1">
      <alignment horizontal="center"/>
    </xf>
    <xf numFmtId="0" fontId="14" fillId="0" borderId="18" xfId="0" applyFont="1" applyBorder="1" applyAlignment="1" applyProtection="1">
      <alignment horizontal="center"/>
    </xf>
    <xf numFmtId="0" fontId="5" fillId="0" borderId="18" xfId="0" applyFont="1" applyBorder="1" applyAlignment="1" applyProtection="1">
      <alignment horizontal="center"/>
    </xf>
    <xf numFmtId="0" fontId="5" fillId="0" borderId="23" xfId="0" applyFont="1" applyFill="1" applyBorder="1" applyAlignment="1" applyProtection="1">
      <alignment horizontal="center" vertical="center" wrapText="1"/>
    </xf>
    <xf numFmtId="44" fontId="12" fillId="0" borderId="23" xfId="1" applyFont="1" applyFill="1" applyBorder="1" applyAlignment="1" applyProtection="1">
      <alignment horizontal="center" vertical="center"/>
      <protection locked="0"/>
    </xf>
    <xf numFmtId="0" fontId="2" fillId="0" borderId="27" xfId="0" applyFont="1" applyFill="1" applyBorder="1" applyAlignment="1" applyProtection="1">
      <alignment horizontal="center" vertical="center" wrapText="1"/>
    </xf>
    <xf numFmtId="0" fontId="0" fillId="0" borderId="0" xfId="0" applyAlignment="1" applyProtection="1">
      <alignment horizontal="left"/>
    </xf>
    <xf numFmtId="0" fontId="0" fillId="0" borderId="0" xfId="0" applyAlignment="1" applyProtection="1">
      <alignment horizontal="left" vertical="center" wrapText="1"/>
    </xf>
    <xf numFmtId="0" fontId="25" fillId="0" borderId="18" xfId="0" applyFont="1" applyBorder="1" applyAlignment="1" applyProtection="1">
      <alignment horizontal="center"/>
    </xf>
    <xf numFmtId="0" fontId="0" fillId="0" borderId="18" xfId="0" applyBorder="1" applyProtection="1"/>
    <xf numFmtId="0" fontId="0" fillId="0" borderId="0" xfId="0" applyAlignment="1" applyProtection="1">
      <alignment horizontal="left" vertical="center" wrapText="1"/>
    </xf>
    <xf numFmtId="0" fontId="7" fillId="0" borderId="0" xfId="0" applyFont="1" applyAlignment="1" applyProtection="1">
      <alignment horizontal="left" vertical="center" wrapText="1"/>
    </xf>
    <xf numFmtId="0" fontId="5" fillId="0" borderId="5"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0" fontId="5" fillId="0" borderId="26"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5" fillId="0" borderId="22" xfId="0" applyFont="1" applyFill="1" applyBorder="1" applyAlignment="1" applyProtection="1">
      <alignment horizontal="left" vertical="top" wrapText="1"/>
    </xf>
    <xf numFmtId="0" fontId="5" fillId="0" borderId="20" xfId="0" applyFont="1" applyFill="1" applyBorder="1" applyAlignment="1" applyProtection="1">
      <alignment horizontal="left" vertical="top" wrapText="1"/>
    </xf>
    <xf numFmtId="0" fontId="2" fillId="0" borderId="18" xfId="0" applyFont="1" applyFill="1" applyBorder="1" applyAlignment="1" applyProtection="1">
      <alignment horizontal="left"/>
    </xf>
    <xf numFmtId="0" fontId="10" fillId="0" borderId="18" xfId="0" applyFont="1" applyBorder="1" applyAlignment="1" applyProtection="1">
      <alignment horizontal="left" vertical="top" wrapText="1"/>
    </xf>
    <xf numFmtId="0" fontId="19" fillId="0" borderId="27" xfId="0" applyFont="1" applyFill="1" applyBorder="1" applyAlignment="1" applyProtection="1">
      <alignment horizontal="right" vertical="center" wrapText="1"/>
    </xf>
    <xf numFmtId="0" fontId="15" fillId="0" borderId="13" xfId="0" applyFont="1" applyFill="1" applyBorder="1" applyAlignment="1" applyProtection="1">
      <alignment horizontal="right" vertical="center"/>
    </xf>
    <xf numFmtId="0" fontId="15" fillId="0" borderId="14" xfId="0" applyFont="1" applyFill="1" applyBorder="1" applyAlignment="1" applyProtection="1">
      <alignment horizontal="right" vertical="center"/>
    </xf>
    <xf numFmtId="0" fontId="9" fillId="2" borderId="0" xfId="0" applyFont="1" applyFill="1" applyBorder="1" applyAlignment="1" applyProtection="1">
      <alignment horizontal="left" vertical="center" wrapText="1"/>
    </xf>
    <xf numFmtId="0" fontId="14" fillId="2" borderId="1" xfId="0" applyFont="1" applyFill="1" applyBorder="1" applyAlignment="1" applyProtection="1">
      <alignment horizontal="left" vertical="top" wrapText="1"/>
    </xf>
    <xf numFmtId="0" fontId="8" fillId="2" borderId="1" xfId="0" applyFont="1" applyFill="1" applyBorder="1" applyAlignment="1" applyProtection="1">
      <alignment horizontal="left" vertical="top" wrapText="1"/>
    </xf>
    <xf numFmtId="0" fontId="11" fillId="3" borderId="3" xfId="0" applyFont="1" applyFill="1" applyBorder="1" applyAlignment="1" applyProtection="1">
      <alignment horizontal="center" vertical="center" wrapText="1"/>
      <protection locked="0"/>
    </xf>
    <xf numFmtId="0" fontId="11" fillId="3" borderId="2"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left" vertical="top" wrapText="1"/>
    </xf>
    <xf numFmtId="0" fontId="5" fillId="0" borderId="18" xfId="0" applyFont="1" applyFill="1" applyBorder="1" applyAlignment="1" applyProtection="1">
      <alignment horizontal="left" vertical="top"/>
    </xf>
    <xf numFmtId="0" fontId="2" fillId="0" borderId="4" xfId="0" applyFont="1" applyFill="1" applyBorder="1" applyAlignment="1" applyProtection="1">
      <alignment horizontal="left"/>
    </xf>
    <xf numFmtId="0" fontId="2" fillId="0" borderId="1" xfId="0" applyFont="1" applyFill="1" applyBorder="1" applyAlignment="1" applyProtection="1">
      <alignment horizontal="left"/>
    </xf>
    <xf numFmtId="0" fontId="13" fillId="0" borderId="18" xfId="0" applyFont="1" applyFill="1" applyBorder="1" applyAlignment="1" applyProtection="1">
      <alignment horizontal="left" vertical="top" wrapText="1"/>
    </xf>
    <xf numFmtId="0" fontId="13" fillId="0" borderId="3" xfId="0" applyFont="1" applyFill="1" applyBorder="1" applyAlignment="1" applyProtection="1">
      <alignment horizontal="left" vertical="top" wrapText="1"/>
    </xf>
    <xf numFmtId="0" fontId="3" fillId="0" borderId="23" xfId="0" applyFont="1" applyFill="1" applyBorder="1" applyAlignment="1" applyProtection="1">
      <alignment horizontal="center" vertical="center" wrapText="1"/>
    </xf>
    <xf numFmtId="0" fontId="3" fillId="0" borderId="24" xfId="0" applyFont="1" applyFill="1" applyBorder="1" applyAlignment="1" applyProtection="1">
      <alignment horizontal="center" vertical="center" wrapText="1"/>
    </xf>
    <xf numFmtId="0" fontId="3" fillId="0" borderId="25" xfId="0" applyFont="1" applyFill="1" applyBorder="1" applyAlignment="1" applyProtection="1">
      <alignment horizontal="center" vertical="center" wrapText="1"/>
    </xf>
    <xf numFmtId="0" fontId="5" fillId="0" borderId="23" xfId="0" applyFont="1" applyFill="1" applyBorder="1" applyAlignment="1" applyProtection="1">
      <alignment horizontal="left" vertical="top" wrapText="1"/>
    </xf>
    <xf numFmtId="0" fontId="5" fillId="0" borderId="23" xfId="0" applyFont="1" applyFill="1" applyBorder="1" applyAlignment="1" applyProtection="1">
      <alignment horizontal="left" vertical="top"/>
    </xf>
    <xf numFmtId="0" fontId="5" fillId="0" borderId="5" xfId="0" applyFont="1" applyFill="1" applyBorder="1" applyAlignment="1" applyProtection="1">
      <alignment horizontal="left" vertical="top"/>
    </xf>
    <xf numFmtId="0" fontId="19" fillId="0" borderId="13" xfId="0" applyFont="1" applyFill="1" applyBorder="1" applyAlignment="1" applyProtection="1">
      <alignment horizontal="right" vertical="center" wrapText="1"/>
    </xf>
    <xf numFmtId="0" fontId="5" fillId="0" borderId="22" xfId="0" applyFont="1" applyFill="1" applyBorder="1" applyAlignment="1" applyProtection="1">
      <alignment horizontal="right" vertical="top" wrapText="1"/>
    </xf>
    <xf numFmtId="0" fontId="5" fillId="0" borderId="20" xfId="0" applyFont="1" applyFill="1" applyBorder="1" applyAlignment="1" applyProtection="1">
      <alignment horizontal="right" vertical="top" wrapText="1"/>
    </xf>
    <xf numFmtId="0" fontId="19" fillId="0" borderId="20" xfId="0" applyFont="1" applyFill="1" applyBorder="1" applyAlignment="1" applyProtection="1">
      <alignment horizontal="right" vertical="center" wrapText="1"/>
    </xf>
    <xf numFmtId="0" fontId="15" fillId="0" borderId="20" xfId="0" applyFont="1" applyFill="1" applyBorder="1" applyAlignment="1" applyProtection="1">
      <alignment horizontal="right" vertical="center"/>
    </xf>
    <xf numFmtId="0" fontId="15" fillId="0" borderId="21" xfId="0" applyFont="1" applyFill="1" applyBorder="1" applyAlignment="1" applyProtection="1">
      <alignment horizontal="right" vertical="center"/>
    </xf>
    <xf numFmtId="0" fontId="13" fillId="0" borderId="7" xfId="0" applyFont="1" applyFill="1" applyBorder="1" applyAlignment="1" applyProtection="1">
      <alignment horizontal="left" vertical="top" wrapText="1"/>
    </xf>
    <xf numFmtId="0" fontId="13" fillId="0" borderId="8" xfId="0" applyFont="1" applyFill="1" applyBorder="1" applyAlignment="1" applyProtection="1">
      <alignment horizontal="left" vertical="top" wrapText="1"/>
    </xf>
    <xf numFmtId="0" fontId="13" fillId="0" borderId="9" xfId="0" applyFont="1" applyFill="1" applyBorder="1" applyAlignment="1" applyProtection="1">
      <alignment horizontal="left" vertical="top" wrapText="1"/>
    </xf>
    <xf numFmtId="0" fontId="5" fillId="0" borderId="15" xfId="0" applyFont="1" applyFill="1" applyBorder="1" applyAlignment="1" applyProtection="1">
      <alignment horizontal="left" vertical="top" wrapText="1"/>
    </xf>
    <xf numFmtId="0" fontId="5" fillId="0" borderId="16" xfId="0" applyFont="1" applyFill="1" applyBorder="1" applyAlignment="1" applyProtection="1">
      <alignment horizontal="left" vertical="top" wrapText="1"/>
    </xf>
    <xf numFmtId="0" fontId="2" fillId="0" borderId="18" xfId="0" applyFont="1" applyBorder="1" applyAlignment="1" applyProtection="1">
      <alignment horizontal="left" vertical="top" wrapText="1"/>
    </xf>
    <xf numFmtId="0" fontId="2" fillId="0" borderId="18" xfId="0" applyFont="1" applyFill="1" applyBorder="1" applyAlignment="1" applyProtection="1">
      <alignment horizontal="left" vertical="top" wrapText="1"/>
    </xf>
    <xf numFmtId="0" fontId="5" fillId="0" borderId="18" xfId="0" applyFont="1" applyBorder="1" applyAlignment="1" applyProtection="1">
      <alignment horizontal="left"/>
    </xf>
    <xf numFmtId="44" fontId="14" fillId="0" borderId="23" xfId="1" applyFont="1" applyFill="1" applyBorder="1" applyAlignment="1" applyProtection="1">
      <alignment horizontal="center" vertical="center"/>
    </xf>
  </cellXfs>
  <cellStyles count="2">
    <cellStyle name="Currency" xfId="1" builtinId="4"/>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tabSelected="1" view="pageLayout" zoomScale="88" zoomScaleNormal="110" zoomScalePageLayoutView="88" workbookViewId="0">
      <selection activeCell="H3" sqref="H3"/>
    </sheetView>
  </sheetViews>
  <sheetFormatPr defaultColWidth="8.85546875" defaultRowHeight="15" x14ac:dyDescent="0.25"/>
  <cols>
    <col min="1" max="1" width="8.85546875" style="7" customWidth="1"/>
    <col min="2" max="2" width="19.5703125" style="1" customWidth="1"/>
    <col min="3" max="3" width="6.5703125" style="1" customWidth="1"/>
    <col min="4" max="4" width="40.140625" style="1" customWidth="1"/>
    <col min="5" max="5" width="13" style="13" customWidth="1"/>
    <col min="6" max="6" width="18" style="1" customWidth="1"/>
    <col min="7" max="7" width="40.85546875" style="1" bestFit="1" customWidth="1"/>
    <col min="8" max="8" width="46.85546875" style="1" customWidth="1"/>
    <col min="9" max="9" width="14.7109375" style="2" customWidth="1"/>
    <col min="10" max="10" width="13.28515625" style="2" bestFit="1" customWidth="1"/>
    <col min="11" max="16384" width="8.85546875" style="2"/>
  </cols>
  <sheetData>
    <row r="1" spans="1:10" x14ac:dyDescent="0.25">
      <c r="A1" s="58" t="s">
        <v>62</v>
      </c>
    </row>
    <row r="2" spans="1:10" ht="28.5" customHeight="1" x14ac:dyDescent="0.25">
      <c r="A2" s="62" t="s">
        <v>63</v>
      </c>
      <c r="B2" s="62"/>
      <c r="C2" s="62"/>
      <c r="D2" s="62"/>
      <c r="E2" s="62"/>
      <c r="F2" s="62"/>
      <c r="G2" s="62"/>
      <c r="H2" s="62"/>
    </row>
    <row r="3" spans="1:10" ht="18" customHeight="1" x14ac:dyDescent="0.25">
      <c r="A3" s="63" t="s">
        <v>66</v>
      </c>
      <c r="B3" s="63"/>
      <c r="C3" s="63"/>
      <c r="D3" s="63"/>
      <c r="E3" s="59"/>
      <c r="F3" s="59"/>
      <c r="G3" s="59"/>
      <c r="H3" s="59"/>
    </row>
    <row r="4" spans="1:10" x14ac:dyDescent="0.25">
      <c r="A4" s="60" t="s">
        <v>67</v>
      </c>
      <c r="B4" s="61" t="s">
        <v>64</v>
      </c>
      <c r="C4" s="60" t="s">
        <v>68</v>
      </c>
      <c r="D4" s="61" t="s">
        <v>65</v>
      </c>
    </row>
    <row r="5" spans="1:10" ht="24" customHeight="1" x14ac:dyDescent="0.25">
      <c r="A5" s="75" t="s">
        <v>55</v>
      </c>
      <c r="B5" s="75"/>
      <c r="C5" s="75"/>
      <c r="D5" s="75"/>
      <c r="E5" s="75"/>
      <c r="F5" s="12"/>
      <c r="G5" s="78" t="s">
        <v>3</v>
      </c>
      <c r="H5" s="79"/>
      <c r="I5" s="3"/>
      <c r="J5" s="3"/>
    </row>
    <row r="6" spans="1:10" ht="30" customHeight="1" x14ac:dyDescent="0.25">
      <c r="A6" s="76" t="s">
        <v>42</v>
      </c>
      <c r="B6" s="77"/>
      <c r="C6" s="77"/>
      <c r="D6" s="77"/>
      <c r="E6" s="77"/>
      <c r="F6" s="77"/>
      <c r="G6" s="77"/>
      <c r="H6" s="77"/>
      <c r="I6" s="4"/>
      <c r="J6" s="4"/>
    </row>
    <row r="7" spans="1:10" s="5" customFormat="1" ht="18" customHeight="1" x14ac:dyDescent="0.25">
      <c r="A7" s="82" t="s">
        <v>1</v>
      </c>
      <c r="B7" s="83"/>
      <c r="C7" s="83"/>
      <c r="D7" s="83"/>
      <c r="E7" s="83"/>
      <c r="F7" s="83"/>
      <c r="G7" s="83"/>
      <c r="H7" s="83"/>
    </row>
    <row r="8" spans="1:10" s="5" customFormat="1" ht="34.5" customHeight="1" x14ac:dyDescent="0.25">
      <c r="A8" s="71" t="s">
        <v>51</v>
      </c>
      <c r="B8" s="71"/>
      <c r="C8" s="71"/>
      <c r="D8" s="71"/>
      <c r="E8" s="71"/>
      <c r="F8" s="71"/>
      <c r="G8" s="71"/>
      <c r="H8" s="71"/>
    </row>
    <row r="9" spans="1:10" s="6" customFormat="1" ht="29.25" customHeight="1" x14ac:dyDescent="0.25">
      <c r="A9" s="24" t="s">
        <v>0</v>
      </c>
      <c r="B9" s="84" t="s">
        <v>5</v>
      </c>
      <c r="C9" s="84"/>
      <c r="D9" s="85"/>
      <c r="E9" s="25" t="s">
        <v>6</v>
      </c>
      <c r="F9" s="47" t="s">
        <v>7</v>
      </c>
      <c r="G9" s="26" t="s">
        <v>4</v>
      </c>
      <c r="H9" s="27" t="s">
        <v>52</v>
      </c>
    </row>
    <row r="10" spans="1:10" s="6" customFormat="1" ht="78.75" customHeight="1" thickBot="1" x14ac:dyDescent="0.3">
      <c r="A10" s="28" t="s">
        <v>38</v>
      </c>
      <c r="B10" s="89" t="s">
        <v>56</v>
      </c>
      <c r="C10" s="90"/>
      <c r="D10" s="91"/>
      <c r="E10" s="39">
        <v>1</v>
      </c>
      <c r="F10" s="55" t="s">
        <v>31</v>
      </c>
      <c r="G10" s="56" t="s">
        <v>32</v>
      </c>
      <c r="H10" s="106" t="str">
        <f>IF(ISERROR(E10*G10),"This cell will autopopulate.",E10*G10)</f>
        <v>This cell will autopopulate.</v>
      </c>
    </row>
    <row r="11" spans="1:10" s="6" customFormat="1" ht="20.25" thickBot="1" x14ac:dyDescent="0.3">
      <c r="A11" s="14" t="s">
        <v>39</v>
      </c>
      <c r="B11" s="72" t="s">
        <v>46</v>
      </c>
      <c r="C11" s="73"/>
      <c r="D11" s="73"/>
      <c r="E11" s="73"/>
      <c r="F11" s="73"/>
      <c r="G11" s="74"/>
      <c r="H11" s="15" t="str">
        <f>H10</f>
        <v>This cell will autopopulate.</v>
      </c>
    </row>
    <row r="12" spans="1:10" s="5" customFormat="1" ht="29.25" customHeight="1" x14ac:dyDescent="0.25">
      <c r="A12" s="103" t="s">
        <v>47</v>
      </c>
      <c r="B12" s="103"/>
      <c r="C12" s="103"/>
      <c r="D12" s="103"/>
      <c r="E12" s="103"/>
      <c r="F12" s="103"/>
      <c r="G12" s="103"/>
      <c r="H12" s="103"/>
    </row>
    <row r="13" spans="1:10" s="6" customFormat="1" x14ac:dyDescent="0.25">
      <c r="A13" s="27" t="s">
        <v>0</v>
      </c>
      <c r="B13" s="104" t="s">
        <v>5</v>
      </c>
      <c r="C13" s="104"/>
      <c r="D13" s="104"/>
      <c r="E13" s="25" t="s">
        <v>6</v>
      </c>
      <c r="F13" s="47" t="s">
        <v>7</v>
      </c>
      <c r="G13" s="50" t="s">
        <v>4</v>
      </c>
      <c r="H13" s="51" t="s">
        <v>52</v>
      </c>
    </row>
    <row r="14" spans="1:10" ht="15.75" thickBot="1" x14ac:dyDescent="0.3">
      <c r="A14" s="52" t="s">
        <v>43</v>
      </c>
      <c r="B14" s="105" t="s">
        <v>48</v>
      </c>
      <c r="C14" s="105"/>
      <c r="D14" s="105"/>
      <c r="E14" s="53">
        <v>200</v>
      </c>
      <c r="F14" s="54" t="s">
        <v>49</v>
      </c>
      <c r="G14" s="32" t="s">
        <v>50</v>
      </c>
      <c r="H14" s="106" t="str">
        <f>IF(ISERROR(E14*G14),"This cell will autopopulate.",G14)</f>
        <v>This cell will autopopulate.</v>
      </c>
    </row>
    <row r="15" spans="1:10" ht="20.25" thickBot="1" x14ac:dyDescent="0.3">
      <c r="A15" s="14" t="s">
        <v>44</v>
      </c>
      <c r="B15" s="92" t="s">
        <v>53</v>
      </c>
      <c r="C15" s="73"/>
      <c r="D15" s="73"/>
      <c r="E15" s="73"/>
      <c r="F15" s="73"/>
      <c r="G15" s="74"/>
      <c r="H15" s="15">
        <f>SUM(H13:H14)</f>
        <v>0</v>
      </c>
    </row>
    <row r="16" spans="1:10" s="23" customFormat="1" x14ac:dyDescent="0.25">
      <c r="A16" s="70" t="s">
        <v>1</v>
      </c>
      <c r="B16" s="70"/>
      <c r="C16" s="70"/>
      <c r="D16" s="70"/>
      <c r="E16" s="70"/>
      <c r="F16" s="70"/>
      <c r="G16" s="70"/>
      <c r="H16" s="70"/>
    </row>
    <row r="17" spans="1:9" s="23" customFormat="1" ht="42.75" customHeight="1" x14ac:dyDescent="0.25">
      <c r="A17" s="71" t="s">
        <v>41</v>
      </c>
      <c r="B17" s="71"/>
      <c r="C17" s="71"/>
      <c r="D17" s="71"/>
      <c r="E17" s="71"/>
      <c r="F17" s="71"/>
      <c r="G17" s="71"/>
      <c r="H17" s="71"/>
    </row>
    <row r="18" spans="1:9" s="23" customFormat="1" x14ac:dyDescent="0.25">
      <c r="A18" s="24" t="s">
        <v>0</v>
      </c>
      <c r="B18" s="84" t="s">
        <v>5</v>
      </c>
      <c r="C18" s="84"/>
      <c r="D18" s="84"/>
      <c r="E18" s="25" t="s">
        <v>6</v>
      </c>
      <c r="F18" s="47" t="s">
        <v>7</v>
      </c>
      <c r="G18" s="26" t="s">
        <v>4</v>
      </c>
      <c r="H18" s="27" t="s">
        <v>52</v>
      </c>
    </row>
    <row r="19" spans="1:9" s="6" customFormat="1" ht="83.25" customHeight="1" x14ac:dyDescent="0.25">
      <c r="A19" s="86" t="s">
        <v>8</v>
      </c>
      <c r="B19" s="80" t="s">
        <v>54</v>
      </c>
      <c r="C19" s="81"/>
      <c r="D19" s="81"/>
      <c r="E19" s="29">
        <v>1</v>
      </c>
      <c r="F19" s="30" t="s">
        <v>29</v>
      </c>
      <c r="G19" s="48" t="s">
        <v>30</v>
      </c>
      <c r="H19" s="45" t="str">
        <f>IF(ISERROR(E19*G19),"This cell will autopopulate.",(E19*G19))</f>
        <v>This cell will autopopulate.</v>
      </c>
    </row>
    <row r="20" spans="1:9" s="6" customFormat="1" ht="15" customHeight="1" x14ac:dyDescent="0.25">
      <c r="A20" s="87"/>
      <c r="B20" s="64" t="s">
        <v>37</v>
      </c>
      <c r="C20" s="65"/>
      <c r="D20" s="65"/>
      <c r="E20" s="45" t="s">
        <v>11</v>
      </c>
      <c r="F20" s="46" t="s">
        <v>9</v>
      </c>
      <c r="G20" s="46" t="s">
        <v>12</v>
      </c>
      <c r="H20" s="45" t="s">
        <v>27</v>
      </c>
    </row>
    <row r="21" spans="1:9" s="6" customFormat="1" ht="39" customHeight="1" x14ac:dyDescent="0.25">
      <c r="A21" s="87"/>
      <c r="B21" s="66"/>
      <c r="C21" s="67"/>
      <c r="D21" s="67"/>
      <c r="E21" s="29" t="s">
        <v>13</v>
      </c>
      <c r="F21" s="38" t="s">
        <v>23</v>
      </c>
      <c r="G21" s="36" t="s">
        <v>18</v>
      </c>
      <c r="H21" s="42">
        <v>0.05</v>
      </c>
      <c r="I21" s="44"/>
    </row>
    <row r="22" spans="1:9" s="6" customFormat="1" ht="67.5" customHeight="1" x14ac:dyDescent="0.25">
      <c r="A22" s="87"/>
      <c r="B22" s="66"/>
      <c r="C22" s="67"/>
      <c r="D22" s="67"/>
      <c r="E22" s="29" t="s">
        <v>14</v>
      </c>
      <c r="F22" s="38" t="s">
        <v>24</v>
      </c>
      <c r="G22" s="37" t="s">
        <v>19</v>
      </c>
      <c r="H22" s="42">
        <v>0.02</v>
      </c>
      <c r="I22" s="44"/>
    </row>
    <row r="23" spans="1:9" s="6" customFormat="1" ht="39" customHeight="1" x14ac:dyDescent="0.25">
      <c r="A23" s="87"/>
      <c r="B23" s="66"/>
      <c r="C23" s="67"/>
      <c r="D23" s="67"/>
      <c r="E23" s="29" t="s">
        <v>15</v>
      </c>
      <c r="F23" s="38" t="s">
        <v>10</v>
      </c>
      <c r="G23" s="41" t="s">
        <v>20</v>
      </c>
      <c r="H23" s="42">
        <v>0.02</v>
      </c>
      <c r="I23" s="44"/>
    </row>
    <row r="24" spans="1:9" s="6" customFormat="1" ht="39" customHeight="1" x14ac:dyDescent="0.25">
      <c r="A24" s="87"/>
      <c r="B24" s="66"/>
      <c r="C24" s="67"/>
      <c r="D24" s="67"/>
      <c r="E24" s="39" t="s">
        <v>16</v>
      </c>
      <c r="F24" s="40" t="s">
        <v>25</v>
      </c>
      <c r="G24" s="41" t="s">
        <v>21</v>
      </c>
      <c r="H24" s="43">
        <v>0.01</v>
      </c>
    </row>
    <row r="25" spans="1:9" s="6" customFormat="1" ht="39" customHeight="1" thickBot="1" x14ac:dyDescent="0.3">
      <c r="A25" s="88"/>
      <c r="B25" s="68"/>
      <c r="C25" s="69"/>
      <c r="D25" s="69"/>
      <c r="E25" s="29" t="s">
        <v>17</v>
      </c>
      <c r="F25" s="38" t="s">
        <v>26</v>
      </c>
      <c r="G25" s="41" t="s">
        <v>22</v>
      </c>
      <c r="H25" s="42">
        <v>0.01</v>
      </c>
    </row>
    <row r="26" spans="1:9" s="6" customFormat="1" ht="16.5" customHeight="1" thickBot="1" x14ac:dyDescent="0.3">
      <c r="A26" s="35"/>
      <c r="B26" s="93" t="s">
        <v>33</v>
      </c>
      <c r="C26" s="94"/>
      <c r="D26" s="94"/>
      <c r="E26" s="94"/>
      <c r="F26" s="94"/>
      <c r="G26" s="94"/>
      <c r="H26" s="49" t="str">
        <f>IF(ISERROR((G19/36)*H21+(G19/36)*H22+(G19/36)*H23+(G19/36)*H24+(G19/36)*H25),"This cell will autopopulate.",(G19/36)*H21+(G19/36)*H22+(G19/36)*H23+(G19/36)*H24+(G19/36)*H295/36)</f>
        <v>This cell will autopopulate.</v>
      </c>
    </row>
    <row r="27" spans="1:9" s="6" customFormat="1" ht="20.25" thickBot="1" x14ac:dyDescent="0.3">
      <c r="A27" s="33" t="s">
        <v>45</v>
      </c>
      <c r="B27" s="95" t="s">
        <v>35</v>
      </c>
      <c r="C27" s="96"/>
      <c r="D27" s="96"/>
      <c r="E27" s="96"/>
      <c r="F27" s="96"/>
      <c r="G27" s="97"/>
      <c r="H27" s="34" t="str">
        <f>H19</f>
        <v>This cell will autopopulate.</v>
      </c>
    </row>
    <row r="28" spans="1:9" s="6" customFormat="1" ht="15.75" thickBot="1" x14ac:dyDescent="0.3">
      <c r="A28" s="9" t="s">
        <v>0</v>
      </c>
      <c r="B28" s="98" t="s">
        <v>5</v>
      </c>
      <c r="C28" s="99"/>
      <c r="D28" s="100"/>
      <c r="E28" s="18" t="s">
        <v>6</v>
      </c>
      <c r="F28" s="19" t="s">
        <v>7</v>
      </c>
      <c r="G28" s="8" t="s">
        <v>4</v>
      </c>
      <c r="H28" s="10" t="s">
        <v>2</v>
      </c>
    </row>
    <row r="29" spans="1:9" s="6" customFormat="1" ht="80.25" customHeight="1" thickBot="1" x14ac:dyDescent="0.3">
      <c r="A29" s="16">
        <v>1.4</v>
      </c>
      <c r="B29" s="101" t="s">
        <v>40</v>
      </c>
      <c r="C29" s="102"/>
      <c r="D29" s="102"/>
      <c r="E29" s="20">
        <v>1</v>
      </c>
      <c r="F29" s="21" t="s">
        <v>31</v>
      </c>
      <c r="G29" s="17" t="s">
        <v>32</v>
      </c>
      <c r="H29" s="11" t="str">
        <f>IF(ISERROR(E29*G29),"This cell will autopopulate.",E29*G29)</f>
        <v>This cell will autopopulate.</v>
      </c>
    </row>
    <row r="30" spans="1:9" s="6" customFormat="1" ht="20.25" thickBot="1" x14ac:dyDescent="0.3">
      <c r="A30" s="31" t="s">
        <v>28</v>
      </c>
      <c r="B30" s="95" t="s">
        <v>36</v>
      </c>
      <c r="C30" s="96"/>
      <c r="D30" s="96"/>
      <c r="E30" s="96"/>
      <c r="F30" s="96"/>
      <c r="G30" s="97"/>
      <c r="H30" s="34" t="str">
        <f>H29</f>
        <v>This cell will autopopulate.</v>
      </c>
    </row>
    <row r="31" spans="1:9" s="6" customFormat="1" x14ac:dyDescent="0.25">
      <c r="A31" s="82" t="s">
        <v>1</v>
      </c>
      <c r="B31" s="83"/>
      <c r="C31" s="83"/>
      <c r="D31" s="83"/>
      <c r="E31" s="83"/>
      <c r="F31" s="83"/>
      <c r="G31" s="83"/>
      <c r="H31" s="83"/>
    </row>
    <row r="32" spans="1:9" s="6" customFormat="1" x14ac:dyDescent="0.25">
      <c r="A32" s="71" t="s">
        <v>57</v>
      </c>
      <c r="B32" s="71"/>
      <c r="C32" s="71"/>
      <c r="D32" s="71"/>
      <c r="E32" s="71"/>
      <c r="F32" s="71"/>
      <c r="G32" s="71"/>
      <c r="H32" s="71"/>
    </row>
    <row r="33" spans="1:8" s="6" customFormat="1" x14ac:dyDescent="0.25">
      <c r="A33" s="24" t="s">
        <v>0</v>
      </c>
      <c r="B33" s="84" t="s">
        <v>5</v>
      </c>
      <c r="C33" s="84"/>
      <c r="D33" s="85"/>
      <c r="E33" s="25" t="s">
        <v>6</v>
      </c>
      <c r="F33" s="47" t="s">
        <v>7</v>
      </c>
      <c r="G33" s="26" t="s">
        <v>4</v>
      </c>
      <c r="H33" s="27" t="s">
        <v>52</v>
      </c>
    </row>
    <row r="34" spans="1:8" s="6" customFormat="1" ht="76.5" customHeight="1" thickBot="1" x14ac:dyDescent="0.3">
      <c r="A34" s="28" t="s">
        <v>58</v>
      </c>
      <c r="B34" s="89" t="s">
        <v>60</v>
      </c>
      <c r="C34" s="90"/>
      <c r="D34" s="91"/>
      <c r="E34" s="39">
        <v>1</v>
      </c>
      <c r="F34" s="55" t="s">
        <v>31</v>
      </c>
      <c r="G34" s="56" t="s">
        <v>32</v>
      </c>
      <c r="H34" s="39" t="str">
        <f>IF(ISERROR(E34*G34),"This cell will autopopulate.",E34*G34)</f>
        <v>This cell will autopopulate.</v>
      </c>
    </row>
    <row r="35" spans="1:8" s="6" customFormat="1" ht="20.25" thickBot="1" x14ac:dyDescent="0.3">
      <c r="A35" s="14" t="s">
        <v>59</v>
      </c>
      <c r="B35" s="72" t="s">
        <v>61</v>
      </c>
      <c r="C35" s="73"/>
      <c r="D35" s="73"/>
      <c r="E35" s="73"/>
      <c r="F35" s="73"/>
      <c r="G35" s="74"/>
      <c r="H35" s="15" t="str">
        <f>H34</f>
        <v>This cell will autopopulate.</v>
      </c>
    </row>
    <row r="36" spans="1:8" s="22" customFormat="1" ht="28.5" customHeight="1" thickBot="1" x14ac:dyDescent="0.25">
      <c r="A36" s="57">
        <v>1.6</v>
      </c>
      <c r="B36" s="92" t="s">
        <v>34</v>
      </c>
      <c r="C36" s="92"/>
      <c r="D36" s="92"/>
      <c r="E36" s="92"/>
      <c r="F36" s="92"/>
      <c r="G36" s="92"/>
      <c r="H36" s="15" t="str">
        <f>IF(ISERROR(H30+H27+H11+H15+H35),"This cell will autopopulate.",(H30+H27+H11+H15+H35))</f>
        <v>This cell will autopopulate.</v>
      </c>
    </row>
  </sheetData>
  <sheetProtection selectLockedCells="1"/>
  <mergeCells count="31">
    <mergeCell ref="A12:H12"/>
    <mergeCell ref="B13:D13"/>
    <mergeCell ref="B14:D14"/>
    <mergeCell ref="B15:G15"/>
    <mergeCell ref="B36:G36"/>
    <mergeCell ref="B26:G26"/>
    <mergeCell ref="B30:G30"/>
    <mergeCell ref="B28:D28"/>
    <mergeCell ref="B29:D29"/>
    <mergeCell ref="B27:G27"/>
    <mergeCell ref="A31:H31"/>
    <mergeCell ref="A32:H32"/>
    <mergeCell ref="B33:D33"/>
    <mergeCell ref="B34:D34"/>
    <mergeCell ref="B35:G35"/>
    <mergeCell ref="A2:H2"/>
    <mergeCell ref="A3:D3"/>
    <mergeCell ref="B20:D25"/>
    <mergeCell ref="A16:H16"/>
    <mergeCell ref="A17:H17"/>
    <mergeCell ref="B11:G11"/>
    <mergeCell ref="A5:E5"/>
    <mergeCell ref="A6:H6"/>
    <mergeCell ref="G5:H5"/>
    <mergeCell ref="B19:D19"/>
    <mergeCell ref="A7:H7"/>
    <mergeCell ref="A8:H8"/>
    <mergeCell ref="B9:D9"/>
    <mergeCell ref="A19:A25"/>
    <mergeCell ref="B10:D10"/>
    <mergeCell ref="B18:D18"/>
  </mergeCells>
  <pageMargins left="0.7" right="0.7" top="0.75" bottom="0.75" header="0.3" footer="0.3"/>
  <pageSetup scale="63" fitToHeight="2" orientation="landscape" r:id="rId1"/>
  <headerFooter>
    <oddHeader xml:space="preserve">&amp;C98995 e-Discovery Software Solution and Implementation
 Appendix B - Response Workbook (Revised)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53dbc0f4-2d3d-44b3-9905-25b4807b1361">EV5DVUR6RRZR-2082741394-7510</_dlc_DocId>
    <_dlc_DocIdUrl xmlns="53dbc0f4-2d3d-44b3-9905-25b4807b1361">
      <Url>http://finance/supply/pba/_layouts/15/DocIdRedir.aspx?ID=EV5DVUR6RRZR-2082741394-7510</Url>
      <Description>EV5DVUR6RRZR-2082741394-7510</Description>
    </_dlc_DocIdUrl>
    <Document_x0020_Type xmlns="d3fbc18e-a438-4b9d-9a8c-b0520fb80ed2">ADDENDUM 1</Document_x0020_Type>
    <Solicitation_x0020_Title xmlns="d3fbc18e-a438-4b9d-9a8c-b0520fb80ed2" xsi:nil="true"/>
    <Commodity_x002f_Services_x0020_Description xmlns="d3fbc18e-a438-4b9d-9a8c-b0520fb80ed2" xsi:nil="true"/>
    <Solicitation_x0020__x0023_ xmlns="d3fbc18e-a438-4b9d-9a8c-b0520fb80ed2">98995</Solicitation_x0020__x0023_>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495CDD4ACAC4DE40A125C05F6DA9DE69" ma:contentTypeVersion="2" ma:contentTypeDescription="Create a new document." ma:contentTypeScope="" ma:versionID="38350646cc39c4f4b260e196842fb6c5">
  <xsd:schema xmlns:xsd="http://www.w3.org/2001/XMLSchema" xmlns:xs="http://www.w3.org/2001/XMLSchema" xmlns:p="http://schemas.microsoft.com/office/2006/metadata/properties" xmlns:ns2="d3fbc18e-a438-4b9d-9a8c-b0520fb80ed2" xmlns:ns3="53dbc0f4-2d3d-44b3-9905-25b4807b1361" targetNamespace="http://schemas.microsoft.com/office/2006/metadata/properties" ma:root="true" ma:fieldsID="7c045caa5c54f8f70610127a172fadb8" ns2:_="" ns3:_="">
    <xsd:import namespace="d3fbc18e-a438-4b9d-9a8c-b0520fb80ed2"/>
    <xsd:import namespace="53dbc0f4-2d3d-44b3-9905-25b4807b1361"/>
    <xsd:element name="properties">
      <xsd:complexType>
        <xsd:sequence>
          <xsd:element name="documentManagement">
            <xsd:complexType>
              <xsd:all>
                <xsd:element ref="ns2:Solicitation_x0020__x0023_" minOccurs="0"/>
                <xsd:element ref="ns2:Solicitation_x0020_Title" minOccurs="0"/>
                <xsd:element ref="ns2:Commodity_x002f_Services_x0020_Description" minOccurs="0"/>
                <xsd:element ref="ns2:Document_x0020_Type"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fbc18e-a438-4b9d-9a8c-b0520fb80ed2" elementFormDefault="qualified">
    <xsd:import namespace="http://schemas.microsoft.com/office/2006/documentManagement/types"/>
    <xsd:import namespace="http://schemas.microsoft.com/office/infopath/2007/PartnerControls"/>
    <xsd:element name="Solicitation_x0020__x0023_" ma:index="8" nillable="true" ma:displayName="Solicitation #" ma:internalName="Solicitation_x0020__x0023_">
      <xsd:simpleType>
        <xsd:restriction base="dms:Text">
          <xsd:maxLength value="255"/>
        </xsd:restriction>
      </xsd:simpleType>
    </xsd:element>
    <xsd:element name="Solicitation_x0020_Title" ma:index="9" nillable="true" ma:displayName="Solicitation Title" ma:internalName="Solicitation_x0020_Title">
      <xsd:simpleType>
        <xsd:restriction base="dms:Text">
          <xsd:maxLength value="255"/>
        </xsd:restriction>
      </xsd:simpleType>
    </xsd:element>
    <xsd:element name="Commodity_x002f_Services_x0020_Description" ma:index="10" nillable="true" ma:displayName="Commodity/Services Description" ma:internalName="Commodity_x002f_Services_x0020_Description">
      <xsd:simpleType>
        <xsd:restriction base="dms:Text">
          <xsd:maxLength value="255"/>
        </xsd:restriction>
      </xsd:simpleType>
    </xsd:element>
    <xsd:element name="Document_x0020_Type" ma:index="11" nillable="true" ma:displayName="Document Type" ma:description="DOCUMENT TYPE" ma:format="Dropdown" ma:internalName="Document_x0020_Type">
      <xsd:simpleType>
        <xsd:union memberTypes="dms:Text">
          <xsd:simpleType>
            <xsd:restriction base="dms:Choice">
              <xsd:enumeration value="ADDENDUM 1"/>
              <xsd:enumeration value="ADDENDUM 2"/>
              <xsd:enumeration value="ADDENDUM 3"/>
              <xsd:enumeration value="ADDENDUM 4"/>
              <xsd:enumeration value="ADDENDUM 5"/>
              <xsd:enumeration value="ADDENDUM 6"/>
              <xsd:enumeration value="ADDENDUM 7"/>
              <xsd:enumeration value="ADDENDUM 8"/>
              <xsd:enumeration value="ADDENDUM 9"/>
              <xsd:enumeration value="APPENDIX A"/>
              <xsd:enumeration value="APPENDIX B"/>
              <xsd:enumeration value="APPENDIX C OTHER BID DOCUMENTS"/>
              <xsd:enumeration value="APPENDIX D"/>
              <xsd:enumeration value="BAFO REQUEST"/>
              <xsd:enumeration value="BAFO RESPONSE"/>
              <xsd:enumeration value="BID FORM"/>
              <xsd:enumeration value="BID TAB"/>
              <xsd:enumeration value="BIDDER LIST"/>
              <xsd:enumeration value="BIDDER SUBMITTED BID FORM"/>
              <xsd:enumeration value="CONTRACT EXECUTED"/>
              <xsd:enumeration value="CONTRACT RISK ASSESSMENT"/>
              <xsd:enumeration value="COVER SHEET / MAILING LIST"/>
              <xsd:enumeration value="DISQUALIFICATION LETTER / EMAIL"/>
              <xsd:enumeration value="EVALUATION MATRIX"/>
              <xsd:enumeration value="EVALUTIONS FROM EVALUATORS"/>
              <xsd:enumeration value="EVALUATIONS FROM EVALUATORS BAFO"/>
              <xsd:enumeration value="EVALUATION PRESENTATIONS"/>
              <xsd:enumeration value="EVALUATION APPROVED BY MGR RD 1"/>
              <xsd:enumeration value="EVALUATION APPROVED BY MGR BAFO"/>
              <xsd:enumeration value="EVALUATION PRICING - HEAT MAP"/>
              <xsd:enumeration value="EVALUATION PRICING PURCHASING"/>
              <xsd:enumeration value="INITIAL RESPONSE"/>
              <xsd:enumeration value="INTENT TO AWARD / BID OPENING"/>
              <xsd:enumeration value="INCOMING BID EMAIL"/>
              <xsd:enumeration value="NDA EXECUTED"/>
              <xsd:enumeration value="OTHER DOCUMENTATION"/>
              <xsd:enumeration value="PREBID ATTENDEES LIST"/>
              <xsd:enumeration value="PRESENTATION NEGOTIATION AGENDA"/>
              <xsd:enumeration value="PROTEST FROM SUPPLIER"/>
              <xsd:enumeration value="PROTEST RESPONSE JEA TO SUPPLIER"/>
              <xsd:enumeration value="PUBLIC MEETING NOTICE"/>
              <xsd:enumeration value="PUBLIC CONCENSUS SCORING"/>
              <xsd:enumeration value="PURCHASING QUESTIONAIRE"/>
              <xsd:enumeration value="REFERENCE DOCUMENTATION - DO NOT POST"/>
              <xsd:enumeration value="RESPONSE TO SUPPLIER QUESTIONS"/>
              <xsd:enumeration value="REQUEST FOR INFORMATION"/>
              <xsd:enumeration value="RFI - SUPPLIER RESPONSE"/>
              <xsd:enumeration value="SOLICITATION"/>
              <xsd:enumeration value="SUPPLIER CLARIFICATION REQUEST"/>
              <xsd:enumeration value="SUPPLIER CLARIFICATION RESPONSE"/>
              <xsd:enumeration value="SUPPLIER BID WITHDRAWAL"/>
              <xsd:enumeration value="SUPPLIER PRESENTATION"/>
              <xsd:enumeration value="SUPPLIER NO BID LETTER"/>
              <xsd:enumeration value="VENDOR PERFORMANCE"/>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53dbc0f4-2d3d-44b3-9905-25b4807b1361" elementFormDefault="qualified">
    <xsd:import namespace="http://schemas.microsoft.com/office/2006/documentManagement/types"/>
    <xsd:import namespace="http://schemas.microsoft.com/office/infopath/2007/PartnerControls"/>
    <xsd:element name="_dlc_DocId" ma:index="12" nillable="true" ma:displayName="Document ID Value" ma:description="The value of the document ID assigned to this item."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B762C9F-4E94-4197-A750-14A051E93A81}">
  <ds:schemaRefs>
    <ds:schemaRef ds:uri="http://schemas.microsoft.com/sharepoint/v3/contenttype/forms"/>
  </ds:schemaRefs>
</ds:datastoreItem>
</file>

<file path=customXml/itemProps2.xml><?xml version="1.0" encoding="utf-8"?>
<ds:datastoreItem xmlns:ds="http://schemas.openxmlformats.org/officeDocument/2006/customXml" ds:itemID="{6081D79B-DD8E-4CA3-8435-3D52C8B78967}">
  <ds:schemaRefs>
    <ds:schemaRef ds:uri="http://purl.org/dc/elements/1.1/"/>
    <ds:schemaRef ds:uri="d3fbc18e-a438-4b9d-9a8c-b0520fb80ed2"/>
    <ds:schemaRef ds:uri="http://schemas.openxmlformats.org/package/2006/metadata/core-properties"/>
    <ds:schemaRef ds:uri="53dbc0f4-2d3d-44b3-9905-25b4807b1361"/>
    <ds:schemaRef ds:uri="http://purl.org/dc/terms/"/>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AE8B9596-3B28-4CD2-AC38-369FCCF58888}">
  <ds:schemaRefs>
    <ds:schemaRef ds:uri="http://schemas.microsoft.com/sharepoint/events"/>
  </ds:schemaRefs>
</ds:datastoreItem>
</file>

<file path=customXml/itemProps4.xml><?xml version="1.0" encoding="utf-8"?>
<ds:datastoreItem xmlns:ds="http://schemas.openxmlformats.org/officeDocument/2006/customXml" ds:itemID="{81085A83-8200-4C21-A537-9E49080E48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fbc18e-a438-4b9d-9a8c-b0520fb80ed2"/>
    <ds:schemaRef ds:uri="53dbc0f4-2d3d-44b3-9905-25b4807b13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Appendix B - Response Workbook</vt:lpstr>
    </vt:vector>
  </TitlesOfParts>
  <Company>JEA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98995 Addendum 1 Appendix B  -  Response Workbook (Revised)</dc:title>
  <dc:creator>Dambrose, Nickolas C.</dc:creator>
  <cp:lastModifiedBy>JEA User</cp:lastModifiedBy>
  <cp:lastPrinted>2017-03-21T13:54:26Z</cp:lastPrinted>
  <dcterms:created xsi:type="dcterms:W3CDTF">2015-12-14T15:26:59Z</dcterms:created>
  <dcterms:modified xsi:type="dcterms:W3CDTF">2020-03-18T16:25:21Z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88de20ca-78b9-4798-8ec0-1edfdf3a007d</vt:lpwstr>
  </property>
  <property fmtid="{D5CDD505-2E9C-101B-9397-08002B2CF9AE}" pid="3" name="ContentTypeId">
    <vt:lpwstr>0x010100495CDD4ACAC4DE40A125C05F6DA9DE69</vt:lpwstr>
  </property>
</Properties>
</file>