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mydrive.corp.jea.com/personal/harpsb/personal documents/02 - SharePoint Migration PERSONAL/"/>
    </mc:Choice>
  </mc:AlternateContent>
  <bookViews>
    <workbookView xWindow="90" yWindow="45" windowWidth="12195" windowHeight="5835"/>
  </bookViews>
  <sheets>
    <sheet name="Response Workbook" sheetId="12" r:id="rId1"/>
  </sheets>
  <definedNames>
    <definedName name="ABC">#REF!</definedName>
    <definedName name="DATA">#REF!</definedName>
    <definedName name="George">#REF!</definedName>
    <definedName name="LIST">#REF!</definedName>
    <definedName name="PRICES">#REF!</definedName>
    <definedName name="_xlnm.Print_Area" localSheetId="0">'Response Workbook'!$A$1:$F$113</definedName>
    <definedName name="SAMPLE">#REF!</definedName>
    <definedName name="YES">#REF!</definedName>
  </definedNames>
  <calcPr calcId="162913" concurrentCalc="0"/>
</workbook>
</file>

<file path=xl/calcChain.xml><?xml version="1.0" encoding="utf-8"?>
<calcChain xmlns="http://schemas.openxmlformats.org/spreadsheetml/2006/main">
  <c r="F109" i="12" l="1"/>
  <c r="F110" i="12"/>
  <c r="E109" i="12"/>
  <c r="E110" i="12"/>
  <c r="E108" i="12"/>
  <c r="F108" i="12"/>
  <c r="F111" i="12"/>
  <c r="E102" i="12"/>
  <c r="F102" i="12"/>
  <c r="F103" i="12"/>
  <c r="E95" i="12"/>
  <c r="F95" i="12"/>
  <c r="E96" i="12"/>
  <c r="F96" i="12"/>
  <c r="F97"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F71" i="12"/>
  <c r="E72" i="12"/>
  <c r="F72" i="12"/>
  <c r="E73" i="12"/>
  <c r="F73" i="12"/>
  <c r="E74" i="12"/>
  <c r="F74" i="12"/>
  <c r="E75" i="12"/>
  <c r="F75" i="12"/>
  <c r="E76" i="12"/>
  <c r="F76" i="12"/>
  <c r="E77" i="12"/>
  <c r="F77" i="12"/>
  <c r="E78" i="12"/>
  <c r="F78" i="12"/>
  <c r="E79" i="12"/>
  <c r="F79" i="12"/>
  <c r="E80" i="12"/>
  <c r="F80" i="12"/>
  <c r="E81" i="12"/>
  <c r="F81" i="12"/>
  <c r="E82" i="12"/>
  <c r="F82" i="12"/>
  <c r="E83" i="12"/>
  <c r="F83" i="12"/>
  <c r="E84" i="12"/>
  <c r="F84" i="12"/>
  <c r="E85" i="12"/>
  <c r="F85" i="12"/>
  <c r="E86" i="12"/>
  <c r="F86" i="12"/>
  <c r="E87" i="12"/>
  <c r="F87" i="12"/>
  <c r="E88" i="12"/>
  <c r="F88" i="12"/>
  <c r="E89" i="12"/>
  <c r="F89" i="12"/>
  <c r="F90" i="12"/>
  <c r="E29" i="12"/>
  <c r="F29" i="12"/>
  <c r="E30" i="12"/>
  <c r="F30" i="12"/>
  <c r="F31" i="12"/>
  <c r="E23" i="12"/>
  <c r="F23" i="12"/>
  <c r="F24" i="12"/>
  <c r="E17" i="12"/>
  <c r="F17" i="12"/>
  <c r="F18" i="12"/>
  <c r="E9" i="12"/>
  <c r="F9" i="12"/>
  <c r="F10" i="12"/>
  <c r="F11" i="12"/>
  <c r="F12" i="12"/>
  <c r="F113" i="12"/>
  <c r="E11" i="12"/>
  <c r="E10" i="12"/>
</calcChain>
</file>

<file path=xl/sharedStrings.xml><?xml version="1.0" encoding="utf-8"?>
<sst xmlns="http://schemas.openxmlformats.org/spreadsheetml/2006/main" count="145" uniqueCount="102">
  <si>
    <t xml:space="preserve">Company Name </t>
  </si>
  <si>
    <t>Item No.</t>
  </si>
  <si>
    <t>Unit Price Per unit of Measure</t>
  </si>
  <si>
    <t>Extended Price</t>
  </si>
  <si>
    <t>One (1) Year Estimated Quantity</t>
  </si>
  <si>
    <t>Total Section II</t>
  </si>
  <si>
    <t>Total Section I</t>
  </si>
  <si>
    <t>Appendix B  Response Workbook</t>
  </si>
  <si>
    <t>Emergency Eyewash Stations</t>
  </si>
  <si>
    <t>Emergency Showers</t>
  </si>
  <si>
    <t>Combination Emergency Showers</t>
  </si>
  <si>
    <t>Annual (x12)</t>
  </si>
  <si>
    <t>SECTION I</t>
  </si>
  <si>
    <t xml:space="preserve">SECTION II </t>
  </si>
  <si>
    <t xml:space="preserve">Emergency Eye Wash Stations, Emergency Showers and Combination Emergency Showers Monthly Inspection
</t>
  </si>
  <si>
    <t>Medical Oxygen Units Monthly Inspection</t>
  </si>
  <si>
    <t>Life Oxygen Pack</t>
  </si>
  <si>
    <t>SECTION III</t>
  </si>
  <si>
    <t>Hydrostatic Testing</t>
  </si>
  <si>
    <t>SECTION IV</t>
  </si>
  <si>
    <t>First Aid Kits Monthly Inspection</t>
  </si>
  <si>
    <t>Large Metal Office/Shop Kit</t>
  </si>
  <si>
    <t>Large Metal Vehicle Kit</t>
  </si>
  <si>
    <t>Total Section III</t>
  </si>
  <si>
    <t>Total Section IV</t>
  </si>
  <si>
    <t>SECTION V</t>
  </si>
  <si>
    <t>4 oz. Eye Wash</t>
  </si>
  <si>
    <t xml:space="preserve">2 oz. Antiseptic Spray     </t>
  </si>
  <si>
    <t xml:space="preserve">4oz. Cold Spray                    </t>
  </si>
  <si>
    <t xml:space="preserve">2 oz. Hydrogen Peroxide    </t>
  </si>
  <si>
    <t xml:space="preserve">100 Cotton Tip Applicators (vial)  </t>
  </si>
  <si>
    <t xml:space="preserve">3”x3” Gauze Pads (10 ct)   </t>
  </si>
  <si>
    <t xml:space="preserve">2”x3” Gauze Pads (10 ct)          </t>
  </si>
  <si>
    <t xml:space="preserve">Fingertip Bandage   sm    </t>
  </si>
  <si>
    <t xml:space="preserve">Fingertip Bandage   med    </t>
  </si>
  <si>
    <t xml:space="preserve">Knuckle Bandage  sm   </t>
  </si>
  <si>
    <t xml:space="preserve">Knuckle Bandage   med   </t>
  </si>
  <si>
    <t>Small Strip Bandage (50 ct)</t>
  </si>
  <si>
    <t xml:space="preserve">Elastic Strip Bandage  sm    </t>
  </si>
  <si>
    <t xml:space="preserve">Elastic Strip  Med     </t>
  </si>
  <si>
    <t xml:space="preserve">Nitrile Gloves – 2 pr.    </t>
  </si>
  <si>
    <t>CPR Barrier     *</t>
  </si>
  <si>
    <t xml:space="preserve">Ammonia Inhalants       amp  </t>
  </si>
  <si>
    <t xml:space="preserve">1” x 5 Yds. Tape Dispenser </t>
  </si>
  <si>
    <t>2” non sterile gauze</t>
  </si>
  <si>
    <t xml:space="preserve">Cold Pack Small  (1) Box  </t>
  </si>
  <si>
    <t xml:space="preserve">Cold Pack Large  (1)Box   </t>
  </si>
  <si>
    <t xml:space="preserve">Emergency Blood-Stopper    </t>
  </si>
  <si>
    <t xml:space="preserve">Triangular Bandage   </t>
  </si>
  <si>
    <t>Xpect  First aid cream</t>
  </si>
  <si>
    <t xml:space="preserve">Antiseptic Cleansers  wipes med  </t>
  </si>
  <si>
    <t xml:space="preserve">Antiseptic Cleaner Wipes sm   </t>
  </si>
  <si>
    <t xml:space="preserve">Alcohol Swabs   sm    </t>
  </si>
  <si>
    <t xml:space="preserve">Alcohol pads med   </t>
  </si>
  <si>
    <t xml:space="preserve">Hydrocortisone Itch Cream med  </t>
  </si>
  <si>
    <t xml:space="preserve">Hydrocortisone Itch Cream  sm     </t>
  </si>
  <si>
    <t xml:space="preserve">Triple Antibiotic Cream med   </t>
  </si>
  <si>
    <t xml:space="preserve">Triple Antibiotic Cream  sm    </t>
  </si>
  <si>
    <t xml:space="preserve"> Hand Sanitizer     </t>
  </si>
  <si>
    <t xml:space="preserve">Burn Free Burn Gel (5 ct)   </t>
  </si>
  <si>
    <t xml:space="preserve">Burn Free 4”x4” Burn Dressing     </t>
  </si>
  <si>
    <t xml:space="preserve">Sterile Eye Drops 1 oz 4/box Thera </t>
  </si>
  <si>
    <t xml:space="preserve">Butterfly Wound Closures  </t>
  </si>
  <si>
    <t xml:space="preserve">Tweezers (3pr)   </t>
  </si>
  <si>
    <t xml:space="preserve">First Aid Scissors 4 ½”   </t>
  </si>
  <si>
    <t xml:space="preserve">Sting Ampoules (10 ct)     </t>
  </si>
  <si>
    <t xml:space="preserve">Nu Skin – Bottle liquid bandage  </t>
  </si>
  <si>
    <t xml:space="preserve">First Aid Guide    </t>
  </si>
  <si>
    <t xml:space="preserve">16 oz. Eye Wash Bottles     </t>
  </si>
  <si>
    <t xml:space="preserve">32 oz. Eye Wash Bottles    </t>
  </si>
  <si>
    <t>1 oz Eye Wash (5 ct)  Bottle</t>
  </si>
  <si>
    <t xml:space="preserve">Eye Cup Vile (6 ct)     </t>
  </si>
  <si>
    <t>Tourniquet</t>
  </si>
  <si>
    <t>Rllr Gauze 4” non-sterle</t>
  </si>
  <si>
    <t>Eye Pads 4/box unit Box</t>
  </si>
  <si>
    <t>Disp Cardboard Splint 24”</t>
  </si>
  <si>
    <t xml:space="preserve">Body Fuild Cleanup kit   </t>
  </si>
  <si>
    <t xml:space="preserve">Body Fluid Cleanup Kit Rep   </t>
  </si>
  <si>
    <t xml:space="preserve">Medi-Rip 2”        </t>
  </si>
  <si>
    <t xml:space="preserve">Medi-Rip 3”         </t>
  </si>
  <si>
    <t>First Aid Kits – Itemized List</t>
  </si>
  <si>
    <t>Total Section V</t>
  </si>
  <si>
    <t>SECTION VI</t>
  </si>
  <si>
    <t>Large Metal Office/Shop Kit 3 Shelf (22 ½” Wx24” H x 6” D)</t>
  </si>
  <si>
    <t>Large Metal Office/Shop Kit (9 ½” H x 14” W x 2 5/8” D)</t>
  </si>
  <si>
    <t>Replacement Boxes</t>
  </si>
  <si>
    <t>SECTION VII</t>
  </si>
  <si>
    <t>Automatic External Defibrillators Monthly Inspection</t>
  </si>
  <si>
    <t>ZOLL AED Plus</t>
  </si>
  <si>
    <t>SECTION VIII</t>
  </si>
  <si>
    <t>Unit Replacement Cost</t>
  </si>
  <si>
    <t>Replacement</t>
  </si>
  <si>
    <t>Total Section VI</t>
  </si>
  <si>
    <t>Total Section VII</t>
  </si>
  <si>
    <t>Total Section VIII</t>
  </si>
  <si>
    <t xml:space="preserve">Description </t>
  </si>
  <si>
    <t>Grand Total</t>
  </si>
  <si>
    <t xml:space="preserve">Instructions Sections I -VIII: Fill in all cells highlighted in YELLOW.   The estimated one (1) year quantities are to be used as guidelines and are not a guarantee of work.   All bid labor prices should include travel time, travel mileage, profit, labor burden, fuel charges and equipment rental.  No separate billable line item will be paid by JEA for travel.  Labor time begins when contractor is on JEA property. </t>
  </si>
  <si>
    <t>RFP 98931 INSPECTION AND SERVICE OF FIRST AID EQUIPMENT</t>
  </si>
  <si>
    <t>AED Repacement Pads</t>
  </si>
  <si>
    <t>3 Volt Battery Lithium (pkgs)</t>
  </si>
  <si>
    <t>Transfer this amount to Appendix B - Proposal Response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</si>
</sst>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1"/>
      <color theme="1"/>
      <name val="Calibri"/>
      <family val="2"/>
      <scheme val="minor"/>
    </font>
    <font>
      <sz val="10"/>
      <name val="Arial"/>
      <family val="2"/>
    </font>
    <font>
      <b/>
      <sz val="16"/>
      <name val="Times New Roman"/>
      <family val="1"/>
    </font>
    <font>
      <sz val="11"/>
      <color theme="1"/>
      <name val="Times New Roman"/>
      <family val="1"/>
    </font>
    <font>
      <sz val="16"/>
      <color rgb="FFFFCC66"/>
      <name val="Times New Roman"/>
      <family val="1"/>
    </font>
    <font>
      <sz val="12"/>
      <name val="Times New Roman"/>
      <family val="1"/>
    </font>
    <font>
      <b/>
      <sz val="12"/>
      <name val="Times New Roman"/>
      <family val="1"/>
    </font>
    <font>
      <sz val="12"/>
      <color theme="1"/>
      <name val="Times New Roman"/>
      <family val="1"/>
    </font>
    <font>
      <b/>
      <sz val="12"/>
      <color theme="1"/>
      <name val="Times New Roman"/>
      <family val="1"/>
    </font>
    <font>
      <b/>
      <sz val="16"/>
      <color theme="4" tint="-0.499984740745262"/>
      <name val="Times New Roman"/>
      <family val="1"/>
    </font>
    <font>
      <sz val="10"/>
      <name val="Times New Roman"/>
      <family val="1"/>
    </font>
    <font>
      <sz val="10"/>
      <color theme="1"/>
      <name val="Times New Roman"/>
      <family val="1"/>
    </font>
    <font>
      <sz val="16"/>
      <name val="Times New Roman"/>
      <family val="1"/>
    </font>
    <font>
      <b/>
      <sz val="20"/>
      <color theme="1"/>
      <name val="Times New Roman"/>
      <family val="1"/>
    </font>
    <font>
      <b/>
      <sz val="12"/>
      <color rgb="FFFF0000"/>
      <name val="Times New Roman"/>
      <family val="1"/>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0">
    <xf numFmtId="0" fontId="0" fillId="0" borderId="0" xfId="0"/>
    <xf numFmtId="1" fontId="5" fillId="0" borderId="1" xfId="0" applyNumberFormat="1" applyFont="1" applyFill="1" applyBorder="1" applyAlignment="1" applyProtection="1">
      <alignment horizontal="center" vertical="center" wrapText="1"/>
    </xf>
    <xf numFmtId="0" fontId="5" fillId="0" borderId="9" xfId="2" quotePrefix="1" applyFont="1" applyFill="1" applyBorder="1" applyAlignment="1" applyProtection="1">
      <alignment vertical="center"/>
    </xf>
    <xf numFmtId="0" fontId="6" fillId="0" borderId="0" xfId="0" applyFont="1" applyFill="1" applyBorder="1" applyAlignment="1" applyProtection="1">
      <alignment horizontal="left" wrapText="1"/>
    </xf>
    <xf numFmtId="44" fontId="5" fillId="0" borderId="5" xfId="0" applyNumberFormat="1"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11" fillId="0" borderId="4" xfId="2" applyFont="1" applyBorder="1" applyAlignment="1" applyProtection="1">
      <alignment horizontal="center" vertical="center"/>
    </xf>
    <xf numFmtId="0" fontId="6" fillId="5" borderId="15" xfId="0" applyFont="1" applyFill="1" applyBorder="1" applyAlignment="1" applyProtection="1">
      <alignment horizontal="center" vertical="center" wrapText="1"/>
    </xf>
    <xf numFmtId="0" fontId="10" fillId="0" borderId="10" xfId="2" applyFont="1" applyBorder="1" applyAlignment="1" applyProtection="1">
      <alignment horizontal="left" vertical="center"/>
    </xf>
    <xf numFmtId="0" fontId="8" fillId="6" borderId="16" xfId="2" applyFont="1" applyFill="1" applyBorder="1" applyAlignment="1" applyProtection="1">
      <alignment horizontal="center" vertical="center"/>
    </xf>
    <xf numFmtId="0" fontId="0" fillId="0" borderId="0" xfId="0" applyProtection="1"/>
    <xf numFmtId="0" fontId="6" fillId="5" borderId="20" xfId="0" applyFont="1" applyFill="1" applyBorder="1" applyAlignment="1" applyProtection="1">
      <alignment horizontal="center" vertical="center"/>
    </xf>
    <xf numFmtId="0" fontId="6" fillId="5" borderId="21" xfId="0" applyFont="1" applyFill="1" applyBorder="1" applyAlignment="1" applyProtection="1">
      <alignment horizontal="center" vertical="center"/>
    </xf>
    <xf numFmtId="1" fontId="7" fillId="6" borderId="17" xfId="0" applyNumberFormat="1" applyFont="1" applyFill="1" applyBorder="1" applyAlignment="1" applyProtection="1">
      <alignment horizontal="center"/>
    </xf>
    <xf numFmtId="1" fontId="7" fillId="6" borderId="18" xfId="0" applyNumberFormat="1" applyFont="1" applyFill="1" applyBorder="1" applyAlignment="1" applyProtection="1">
      <alignment horizontal="center" wrapText="1"/>
    </xf>
    <xf numFmtId="0" fontId="7" fillId="0" borderId="6" xfId="0" applyFont="1" applyBorder="1" applyProtection="1"/>
    <xf numFmtId="1" fontId="7" fillId="0" borderId="7" xfId="0" applyNumberFormat="1" applyFont="1" applyBorder="1" applyAlignment="1" applyProtection="1">
      <alignment horizontal="center"/>
    </xf>
    <xf numFmtId="0" fontId="3" fillId="0" borderId="7" xfId="0" applyFont="1" applyBorder="1" applyProtection="1"/>
    <xf numFmtId="0" fontId="8" fillId="0" borderId="7" xfId="0" applyFont="1" applyBorder="1" applyAlignment="1" applyProtection="1">
      <alignment wrapText="1"/>
    </xf>
    <xf numFmtId="44" fontId="8" fillId="0" borderId="8" xfId="0" applyNumberFormat="1" applyFont="1" applyBorder="1" applyAlignment="1" applyProtection="1">
      <alignment horizontal="center" wrapText="1"/>
    </xf>
    <xf numFmtId="164" fontId="5" fillId="3" borderId="1"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left" vertical="top" wrapText="1"/>
    </xf>
    <xf numFmtId="0" fontId="11" fillId="0" borderId="24" xfId="2" applyFont="1" applyBorder="1" applyAlignment="1" applyProtection="1">
      <alignment horizontal="center" vertical="center"/>
    </xf>
    <xf numFmtId="1" fontId="5" fillId="0" borderId="25" xfId="0" applyNumberFormat="1" applyFont="1" applyFill="1" applyBorder="1" applyAlignment="1" applyProtection="1">
      <alignment horizontal="center" vertical="center" wrapText="1"/>
    </xf>
    <xf numFmtId="164" fontId="5" fillId="3" borderId="25" xfId="0" applyNumberFormat="1" applyFont="1" applyFill="1" applyBorder="1" applyAlignment="1" applyProtection="1">
      <alignment horizontal="center" vertical="center" wrapText="1"/>
      <protection locked="0"/>
    </xf>
    <xf numFmtId="0" fontId="13" fillId="0" borderId="7" xfId="0" applyFont="1" applyBorder="1" applyAlignment="1" applyProtection="1">
      <alignment wrapText="1"/>
    </xf>
    <xf numFmtId="44" fontId="13" fillId="0" borderId="8" xfId="0" applyNumberFormat="1" applyFont="1" applyBorder="1" applyAlignment="1" applyProtection="1">
      <alignment horizontal="center" wrapText="1"/>
    </xf>
    <xf numFmtId="0" fontId="10" fillId="0" borderId="26" xfId="2" applyFont="1" applyBorder="1" applyAlignment="1" applyProtection="1">
      <alignment horizontal="left" vertical="center"/>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8" fillId="0" borderId="14" xfId="0" applyFont="1" applyBorder="1" applyAlignment="1" applyProtection="1">
      <alignment horizontal="center"/>
    </xf>
    <xf numFmtId="0" fontId="6" fillId="0" borderId="12" xfId="0" applyFont="1" applyFill="1" applyBorder="1" applyAlignment="1" applyProtection="1">
      <alignment horizontal="center" wrapText="1"/>
    </xf>
    <xf numFmtId="0" fontId="6" fillId="0" borderId="13"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6" fillId="4" borderId="12" xfId="0" applyFont="1" applyFill="1" applyBorder="1" applyAlignment="1" applyProtection="1">
      <alignment horizontal="left" vertical="center" wrapText="1"/>
    </xf>
    <xf numFmtId="0" fontId="6" fillId="4" borderId="13" xfId="0" applyFont="1" applyFill="1" applyBorder="1" applyAlignment="1" applyProtection="1">
      <alignment horizontal="left" vertical="center" wrapText="1"/>
    </xf>
    <xf numFmtId="0" fontId="6" fillId="4" borderId="14" xfId="0" applyFont="1" applyFill="1" applyBorder="1" applyAlignment="1" applyProtection="1">
      <alignment horizontal="left" vertical="center" wrapText="1"/>
    </xf>
    <xf numFmtId="0" fontId="14" fillId="0" borderId="9" xfId="2" quotePrefix="1" applyFont="1" applyFill="1" applyBorder="1" applyAlignment="1" applyProtection="1">
      <alignment vertical="center"/>
    </xf>
  </cellXfs>
  <cellStyles count="3">
    <cellStyle name="Normal" xfId="0" builtinId="0"/>
    <cellStyle name="Normal 2" xfId="1"/>
    <cellStyle name="Normal 3" xfId="2"/>
  </cellStyles>
  <dxfs count="0"/>
  <tableStyles count="0" defaultTableStyle="TableStyleMedium2" defaultPivotStyle="PivotStyleLight16"/>
  <colors>
    <mruColors>
      <color rgb="FFEBF1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tabSelected="1" zoomScale="110" zoomScaleNormal="110" workbookViewId="0">
      <selection activeCell="C113" sqref="C113"/>
    </sheetView>
  </sheetViews>
  <sheetFormatPr defaultRowHeight="15" x14ac:dyDescent="0.25"/>
  <cols>
    <col min="1" max="1" width="9.140625" style="11"/>
    <col min="2" max="2" width="65.140625" style="11" customWidth="1"/>
    <col min="3" max="3" width="18" style="11" customWidth="1"/>
    <col min="4" max="4" width="16.5703125" style="11" customWidth="1"/>
    <col min="5" max="5" width="27" style="11" customWidth="1"/>
    <col min="6" max="6" width="22.140625" style="11" customWidth="1"/>
    <col min="7" max="16384" width="9.140625" style="11"/>
  </cols>
  <sheetData>
    <row r="1" spans="1:6" ht="20.25" x14ac:dyDescent="0.25">
      <c r="A1" s="35" t="s">
        <v>7</v>
      </c>
      <c r="B1" s="36"/>
      <c r="C1" s="36"/>
      <c r="D1" s="36"/>
      <c r="E1" s="36"/>
      <c r="F1" s="37"/>
    </row>
    <row r="2" spans="1:6" ht="20.25" x14ac:dyDescent="0.25">
      <c r="A2" s="38" t="s">
        <v>98</v>
      </c>
      <c r="B2" s="39"/>
      <c r="C2" s="39"/>
      <c r="D2" s="39"/>
      <c r="E2" s="39"/>
      <c r="F2" s="40"/>
    </row>
    <row r="3" spans="1:6" ht="21" thickBot="1" x14ac:dyDescent="0.3">
      <c r="A3" s="41" t="s">
        <v>0</v>
      </c>
      <c r="B3" s="42"/>
      <c r="C3" s="42"/>
      <c r="D3" s="43"/>
      <c r="E3" s="44"/>
      <c r="F3" s="45"/>
    </row>
    <row r="4" spans="1:6" ht="70.5" customHeight="1" thickBot="1" x14ac:dyDescent="0.3">
      <c r="A4" s="46" t="s">
        <v>97</v>
      </c>
      <c r="B4" s="47"/>
      <c r="C4" s="47"/>
      <c r="D4" s="47"/>
      <c r="E4" s="47"/>
      <c r="F4" s="48"/>
    </row>
    <row r="5" spans="1:6" ht="14.25" customHeight="1" thickBot="1" x14ac:dyDescent="0.3">
      <c r="A5" s="3"/>
      <c r="B5" s="3"/>
      <c r="C5" s="3"/>
      <c r="D5" s="3"/>
      <c r="E5" s="3"/>
      <c r="F5" s="3"/>
    </row>
    <row r="6" spans="1:6" ht="18" customHeight="1" thickBot="1" x14ac:dyDescent="0.3">
      <c r="A6" s="32" t="s">
        <v>12</v>
      </c>
      <c r="B6" s="33"/>
      <c r="C6" s="33"/>
      <c r="D6" s="33"/>
      <c r="E6" s="33"/>
      <c r="F6" s="34"/>
    </row>
    <row r="7" spans="1:6" ht="57" customHeight="1" thickBot="1" x14ac:dyDescent="0.3">
      <c r="A7" s="12" t="s">
        <v>1</v>
      </c>
      <c r="B7" s="13" t="s">
        <v>95</v>
      </c>
      <c r="C7" s="5" t="s">
        <v>4</v>
      </c>
      <c r="D7" s="6" t="s">
        <v>2</v>
      </c>
      <c r="E7" s="8" t="s">
        <v>3</v>
      </c>
      <c r="F7" s="8" t="s">
        <v>11</v>
      </c>
    </row>
    <row r="8" spans="1:6" ht="34.5" customHeight="1" x14ac:dyDescent="0.25">
      <c r="A8" s="10">
        <v>1</v>
      </c>
      <c r="B8" s="22" t="s">
        <v>14</v>
      </c>
      <c r="C8" s="14"/>
      <c r="D8" s="14"/>
      <c r="E8" s="15"/>
      <c r="F8" s="15"/>
    </row>
    <row r="9" spans="1:6" ht="20.25" customHeight="1" x14ac:dyDescent="0.25">
      <c r="A9" s="7"/>
      <c r="B9" s="9" t="s">
        <v>8</v>
      </c>
      <c r="C9" s="1">
        <v>7</v>
      </c>
      <c r="D9" s="21"/>
      <c r="E9" s="4">
        <f>C9*D9</f>
        <v>0</v>
      </c>
      <c r="F9" s="4">
        <f>E9*12</f>
        <v>0</v>
      </c>
    </row>
    <row r="10" spans="1:6" ht="15.75" x14ac:dyDescent="0.25">
      <c r="A10" s="7"/>
      <c r="B10" s="9" t="s">
        <v>9</v>
      </c>
      <c r="C10" s="1">
        <v>7</v>
      </c>
      <c r="D10" s="21"/>
      <c r="E10" s="4">
        <f t="shared" ref="E10:E11" si="0">C10*D10</f>
        <v>0</v>
      </c>
      <c r="F10" s="4">
        <f>(C10*D10)</f>
        <v>0</v>
      </c>
    </row>
    <row r="11" spans="1:6" ht="15.75" x14ac:dyDescent="0.25">
      <c r="A11" s="7"/>
      <c r="B11" s="9" t="s">
        <v>10</v>
      </c>
      <c r="C11" s="1">
        <v>214</v>
      </c>
      <c r="D11" s="21"/>
      <c r="E11" s="4">
        <f t="shared" si="0"/>
        <v>0</v>
      </c>
      <c r="F11" s="4">
        <f>(C11*D11)</f>
        <v>0</v>
      </c>
    </row>
    <row r="12" spans="1:6" ht="20.25" customHeight="1" thickBot="1" x14ac:dyDescent="0.3">
      <c r="A12" s="16"/>
      <c r="B12" s="2"/>
      <c r="C12" s="17"/>
      <c r="D12" s="18"/>
      <c r="E12" s="19" t="s">
        <v>6</v>
      </c>
      <c r="F12" s="20">
        <f>SUM(F9:F11)</f>
        <v>0</v>
      </c>
    </row>
    <row r="13" spans="1:6" ht="15.75" thickBot="1" x14ac:dyDescent="0.3"/>
    <row r="14" spans="1:6" ht="16.5" thickBot="1" x14ac:dyDescent="0.3">
      <c r="A14" s="29" t="s">
        <v>13</v>
      </c>
      <c r="B14" s="30"/>
      <c r="C14" s="30"/>
      <c r="D14" s="30"/>
      <c r="E14" s="30"/>
      <c r="F14" s="31"/>
    </row>
    <row r="15" spans="1:6" ht="48" thickBot="1" x14ac:dyDescent="0.3">
      <c r="A15" s="12" t="s">
        <v>1</v>
      </c>
      <c r="B15" s="13" t="s">
        <v>95</v>
      </c>
      <c r="C15" s="5" t="s">
        <v>4</v>
      </c>
      <c r="D15" s="6" t="s">
        <v>2</v>
      </c>
      <c r="E15" s="8" t="s">
        <v>3</v>
      </c>
      <c r="F15" s="8" t="s">
        <v>11</v>
      </c>
    </row>
    <row r="16" spans="1:6" ht="15.75" x14ac:dyDescent="0.25">
      <c r="A16" s="10">
        <v>2</v>
      </c>
      <c r="B16" s="22" t="s">
        <v>15</v>
      </c>
      <c r="C16" s="14"/>
      <c r="D16" s="14"/>
      <c r="E16" s="15"/>
      <c r="F16" s="15"/>
    </row>
    <row r="17" spans="1:6" ht="15.75" x14ac:dyDescent="0.25">
      <c r="A17" s="7"/>
      <c r="B17" s="9" t="s">
        <v>16</v>
      </c>
      <c r="C17" s="1">
        <v>110</v>
      </c>
      <c r="D17" s="21"/>
      <c r="E17" s="4">
        <f>C17*D17</f>
        <v>0</v>
      </c>
      <c r="F17" s="4">
        <f>E17*12</f>
        <v>0</v>
      </c>
    </row>
    <row r="18" spans="1:6" ht="16.5" thickBot="1" x14ac:dyDescent="0.3">
      <c r="A18" s="16"/>
      <c r="B18" s="2"/>
      <c r="C18" s="17"/>
      <c r="D18" s="18"/>
      <c r="E18" s="19" t="s">
        <v>5</v>
      </c>
      <c r="F18" s="20">
        <f>F17</f>
        <v>0</v>
      </c>
    </row>
    <row r="19" spans="1:6" ht="15.75" thickBot="1" x14ac:dyDescent="0.3"/>
    <row r="20" spans="1:6" ht="16.5" thickBot="1" x14ac:dyDescent="0.3">
      <c r="A20" s="29" t="s">
        <v>17</v>
      </c>
      <c r="B20" s="30"/>
      <c r="C20" s="30"/>
      <c r="D20" s="30"/>
      <c r="E20" s="30"/>
      <c r="F20" s="31"/>
    </row>
    <row r="21" spans="1:6" ht="48" thickBot="1" x14ac:dyDescent="0.3">
      <c r="A21" s="12" t="s">
        <v>1</v>
      </c>
      <c r="B21" s="13" t="s">
        <v>95</v>
      </c>
      <c r="C21" s="5" t="s">
        <v>4</v>
      </c>
      <c r="D21" s="6" t="s">
        <v>2</v>
      </c>
      <c r="E21" s="8" t="s">
        <v>3</v>
      </c>
      <c r="F21" s="8" t="s">
        <v>11</v>
      </c>
    </row>
    <row r="22" spans="1:6" ht="15.75" x14ac:dyDescent="0.25">
      <c r="A22" s="10">
        <v>3</v>
      </c>
      <c r="B22" s="22" t="s">
        <v>18</v>
      </c>
      <c r="C22" s="14"/>
      <c r="D22" s="14"/>
      <c r="E22" s="15"/>
      <c r="F22" s="15"/>
    </row>
    <row r="23" spans="1:6" ht="15.75" x14ac:dyDescent="0.25">
      <c r="A23" s="7"/>
      <c r="B23" s="9" t="s">
        <v>16</v>
      </c>
      <c r="C23" s="1">
        <v>110</v>
      </c>
      <c r="D23" s="21"/>
      <c r="E23" s="4">
        <f>C23*D23</f>
        <v>0</v>
      </c>
      <c r="F23" s="4">
        <f>E23*12</f>
        <v>0</v>
      </c>
    </row>
    <row r="24" spans="1:6" ht="16.5" thickBot="1" x14ac:dyDescent="0.3">
      <c r="A24" s="16"/>
      <c r="B24" s="2"/>
      <c r="C24" s="17"/>
      <c r="D24" s="18"/>
      <c r="E24" s="19" t="s">
        <v>23</v>
      </c>
      <c r="F24" s="20">
        <f>F23</f>
        <v>0</v>
      </c>
    </row>
    <row r="25" spans="1:6" ht="15.75" thickBot="1" x14ac:dyDescent="0.3"/>
    <row r="26" spans="1:6" ht="16.5" thickBot="1" x14ac:dyDescent="0.3">
      <c r="A26" s="29" t="s">
        <v>19</v>
      </c>
      <c r="B26" s="30"/>
      <c r="C26" s="30"/>
      <c r="D26" s="30"/>
      <c r="E26" s="30"/>
      <c r="F26" s="31"/>
    </row>
    <row r="27" spans="1:6" ht="48" thickBot="1" x14ac:dyDescent="0.3">
      <c r="A27" s="12" t="s">
        <v>1</v>
      </c>
      <c r="B27" s="13" t="s">
        <v>95</v>
      </c>
      <c r="C27" s="5" t="s">
        <v>4</v>
      </c>
      <c r="D27" s="6" t="s">
        <v>2</v>
      </c>
      <c r="E27" s="8" t="s">
        <v>3</v>
      </c>
      <c r="F27" s="8" t="s">
        <v>11</v>
      </c>
    </row>
    <row r="28" spans="1:6" ht="15.75" x14ac:dyDescent="0.25">
      <c r="A28" s="10">
        <v>4</v>
      </c>
      <c r="B28" s="22" t="s">
        <v>20</v>
      </c>
      <c r="C28" s="14"/>
      <c r="D28" s="14"/>
      <c r="E28" s="15"/>
      <c r="F28" s="15"/>
    </row>
    <row r="29" spans="1:6" ht="15.75" x14ac:dyDescent="0.25">
      <c r="A29" s="7"/>
      <c r="B29" s="9" t="s">
        <v>21</v>
      </c>
      <c r="C29" s="1">
        <v>5</v>
      </c>
      <c r="D29" s="21"/>
      <c r="E29" s="4">
        <f>C29*D29</f>
        <v>0</v>
      </c>
      <c r="F29" s="4">
        <f>E29*12</f>
        <v>0</v>
      </c>
    </row>
    <row r="30" spans="1:6" ht="15.75" x14ac:dyDescent="0.25">
      <c r="A30" s="7"/>
      <c r="B30" s="9" t="s">
        <v>22</v>
      </c>
      <c r="C30" s="24">
        <v>5</v>
      </c>
      <c r="D30" s="25"/>
      <c r="E30" s="4">
        <f>C30*D30</f>
        <v>0</v>
      </c>
      <c r="F30" s="4">
        <f>E30*12</f>
        <v>0</v>
      </c>
    </row>
    <row r="31" spans="1:6" ht="16.5" customHeight="1" thickBot="1" x14ac:dyDescent="0.3">
      <c r="A31" s="16"/>
      <c r="B31" s="2"/>
      <c r="C31" s="17"/>
      <c r="D31" s="18"/>
      <c r="E31" s="19" t="s">
        <v>24</v>
      </c>
      <c r="F31" s="20">
        <f>SUM(F29:F30)</f>
        <v>0</v>
      </c>
    </row>
    <row r="32" spans="1:6" ht="15.75" thickBot="1" x14ac:dyDescent="0.3"/>
    <row r="33" spans="1:6" ht="16.5" thickBot="1" x14ac:dyDescent="0.3">
      <c r="A33" s="29" t="s">
        <v>25</v>
      </c>
      <c r="B33" s="30"/>
      <c r="C33" s="30"/>
      <c r="D33" s="30"/>
      <c r="E33" s="30"/>
      <c r="F33" s="31"/>
    </row>
    <row r="34" spans="1:6" ht="48" thickBot="1" x14ac:dyDescent="0.3">
      <c r="A34" s="12" t="s">
        <v>1</v>
      </c>
      <c r="B34" s="13" t="s">
        <v>95</v>
      </c>
      <c r="C34" s="5" t="s">
        <v>4</v>
      </c>
      <c r="D34" s="6" t="s">
        <v>2</v>
      </c>
      <c r="E34" s="8" t="s">
        <v>3</v>
      </c>
      <c r="F34" s="8" t="s">
        <v>11</v>
      </c>
    </row>
    <row r="35" spans="1:6" ht="15.75" x14ac:dyDescent="0.25">
      <c r="A35" s="10">
        <v>5</v>
      </c>
      <c r="B35" s="22" t="s">
        <v>80</v>
      </c>
      <c r="C35" s="14"/>
      <c r="D35" s="14"/>
      <c r="E35" s="15"/>
      <c r="F35" s="15"/>
    </row>
    <row r="36" spans="1:6" ht="15.75" x14ac:dyDescent="0.25">
      <c r="A36" s="7"/>
      <c r="B36" s="9" t="s">
        <v>26</v>
      </c>
      <c r="C36" s="1">
        <v>20</v>
      </c>
      <c r="D36" s="21"/>
      <c r="E36" s="4">
        <f>C36*D36</f>
        <v>0</v>
      </c>
      <c r="F36" s="4">
        <f>E36*12</f>
        <v>0</v>
      </c>
    </row>
    <row r="37" spans="1:6" ht="15.75" x14ac:dyDescent="0.25">
      <c r="A37" s="7"/>
      <c r="B37" s="9" t="s">
        <v>27</v>
      </c>
      <c r="C37" s="1">
        <v>75</v>
      </c>
      <c r="D37" s="21"/>
      <c r="E37" s="4">
        <f t="shared" ref="E37:E89" si="1">C37*D37</f>
        <v>0</v>
      </c>
      <c r="F37" s="4">
        <f t="shared" ref="F37:F89" si="2">E37*12</f>
        <v>0</v>
      </c>
    </row>
    <row r="38" spans="1:6" ht="15.75" x14ac:dyDescent="0.25">
      <c r="A38" s="7"/>
      <c r="B38" s="9" t="s">
        <v>28</v>
      </c>
      <c r="C38" s="1">
        <v>55</v>
      </c>
      <c r="D38" s="21"/>
      <c r="E38" s="4">
        <f t="shared" si="1"/>
        <v>0</v>
      </c>
      <c r="F38" s="4">
        <f t="shared" si="2"/>
        <v>0</v>
      </c>
    </row>
    <row r="39" spans="1:6" ht="15.75" x14ac:dyDescent="0.25">
      <c r="A39" s="7"/>
      <c r="B39" s="9" t="s">
        <v>29</v>
      </c>
      <c r="C39" s="1">
        <v>86</v>
      </c>
      <c r="D39" s="21"/>
      <c r="E39" s="4">
        <f t="shared" si="1"/>
        <v>0</v>
      </c>
      <c r="F39" s="4">
        <f t="shared" si="2"/>
        <v>0</v>
      </c>
    </row>
    <row r="40" spans="1:6" ht="15.75" x14ac:dyDescent="0.25">
      <c r="A40" s="7"/>
      <c r="B40" s="9" t="s">
        <v>30</v>
      </c>
      <c r="C40" s="1">
        <v>98</v>
      </c>
      <c r="D40" s="21"/>
      <c r="E40" s="4">
        <f t="shared" si="1"/>
        <v>0</v>
      </c>
      <c r="F40" s="4">
        <f t="shared" si="2"/>
        <v>0</v>
      </c>
    </row>
    <row r="41" spans="1:6" ht="15.75" x14ac:dyDescent="0.25">
      <c r="A41" s="7"/>
      <c r="B41" s="9" t="s">
        <v>31</v>
      </c>
      <c r="C41" s="1">
        <v>34</v>
      </c>
      <c r="D41" s="21"/>
      <c r="E41" s="4">
        <f t="shared" si="1"/>
        <v>0</v>
      </c>
      <c r="F41" s="4">
        <f t="shared" si="2"/>
        <v>0</v>
      </c>
    </row>
    <row r="42" spans="1:6" ht="15.75" x14ac:dyDescent="0.25">
      <c r="A42" s="7"/>
      <c r="B42" s="9" t="s">
        <v>32</v>
      </c>
      <c r="C42" s="1">
        <v>28</v>
      </c>
      <c r="D42" s="21"/>
      <c r="E42" s="4">
        <f t="shared" si="1"/>
        <v>0</v>
      </c>
      <c r="F42" s="4">
        <f t="shared" si="2"/>
        <v>0</v>
      </c>
    </row>
    <row r="43" spans="1:6" ht="15.75" x14ac:dyDescent="0.25">
      <c r="A43" s="7"/>
      <c r="B43" s="9" t="s">
        <v>33</v>
      </c>
      <c r="C43" s="1">
        <v>87</v>
      </c>
      <c r="D43" s="21"/>
      <c r="E43" s="4">
        <f t="shared" si="1"/>
        <v>0</v>
      </c>
      <c r="F43" s="4">
        <f t="shared" si="2"/>
        <v>0</v>
      </c>
    </row>
    <row r="44" spans="1:6" ht="15.75" x14ac:dyDescent="0.25">
      <c r="A44" s="7"/>
      <c r="B44" s="9" t="s">
        <v>34</v>
      </c>
      <c r="C44" s="1">
        <v>14</v>
      </c>
      <c r="D44" s="21"/>
      <c r="E44" s="4">
        <f t="shared" si="1"/>
        <v>0</v>
      </c>
      <c r="F44" s="4">
        <f t="shared" si="2"/>
        <v>0</v>
      </c>
    </row>
    <row r="45" spans="1:6" ht="15.75" x14ac:dyDescent="0.25">
      <c r="A45" s="7"/>
      <c r="B45" s="9" t="s">
        <v>35</v>
      </c>
      <c r="C45" s="1">
        <v>75</v>
      </c>
      <c r="D45" s="21"/>
      <c r="E45" s="4">
        <f t="shared" si="1"/>
        <v>0</v>
      </c>
      <c r="F45" s="4">
        <f t="shared" si="2"/>
        <v>0</v>
      </c>
    </row>
    <row r="46" spans="1:6" ht="15.75" x14ac:dyDescent="0.25">
      <c r="A46" s="7"/>
      <c r="B46" s="9" t="s">
        <v>36</v>
      </c>
      <c r="C46" s="1">
        <v>41</v>
      </c>
      <c r="D46" s="21"/>
      <c r="E46" s="4">
        <f t="shared" si="1"/>
        <v>0</v>
      </c>
      <c r="F46" s="4">
        <f t="shared" si="2"/>
        <v>0</v>
      </c>
    </row>
    <row r="47" spans="1:6" ht="15.75" x14ac:dyDescent="0.25">
      <c r="A47" s="7"/>
      <c r="B47" s="9" t="s">
        <v>37</v>
      </c>
      <c r="C47" s="1">
        <v>5</v>
      </c>
      <c r="D47" s="21"/>
      <c r="E47" s="4">
        <f t="shared" si="1"/>
        <v>0</v>
      </c>
      <c r="F47" s="4">
        <f t="shared" si="2"/>
        <v>0</v>
      </c>
    </row>
    <row r="48" spans="1:6" ht="15.75" x14ac:dyDescent="0.25">
      <c r="A48" s="7"/>
      <c r="B48" s="9" t="s">
        <v>38</v>
      </c>
      <c r="C48" s="1">
        <v>176</v>
      </c>
      <c r="D48" s="21"/>
      <c r="E48" s="4">
        <f t="shared" si="1"/>
        <v>0</v>
      </c>
      <c r="F48" s="4">
        <f t="shared" si="2"/>
        <v>0</v>
      </c>
    </row>
    <row r="49" spans="1:6" ht="15.75" x14ac:dyDescent="0.25">
      <c r="A49" s="7"/>
      <c r="B49" s="9" t="s">
        <v>39</v>
      </c>
      <c r="C49" s="1">
        <v>98</v>
      </c>
      <c r="D49" s="21"/>
      <c r="E49" s="4">
        <f t="shared" si="1"/>
        <v>0</v>
      </c>
      <c r="F49" s="4">
        <f t="shared" si="2"/>
        <v>0</v>
      </c>
    </row>
    <row r="50" spans="1:6" ht="15.75" x14ac:dyDescent="0.25">
      <c r="A50" s="7"/>
      <c r="B50" s="9" t="s">
        <v>40</v>
      </c>
      <c r="C50" s="1">
        <v>100</v>
      </c>
      <c r="D50" s="21"/>
      <c r="E50" s="4">
        <f t="shared" si="1"/>
        <v>0</v>
      </c>
      <c r="F50" s="4">
        <f t="shared" si="2"/>
        <v>0</v>
      </c>
    </row>
    <row r="51" spans="1:6" ht="15.75" x14ac:dyDescent="0.25">
      <c r="A51" s="7"/>
      <c r="B51" s="9" t="s">
        <v>41</v>
      </c>
      <c r="C51" s="1">
        <v>57</v>
      </c>
      <c r="D51" s="21"/>
      <c r="E51" s="4">
        <f t="shared" si="1"/>
        <v>0</v>
      </c>
      <c r="F51" s="4">
        <f t="shared" si="2"/>
        <v>0</v>
      </c>
    </row>
    <row r="52" spans="1:6" ht="15.75" x14ac:dyDescent="0.25">
      <c r="A52" s="7"/>
      <c r="B52" s="9" t="s">
        <v>42</v>
      </c>
      <c r="C52" s="1">
        <v>5</v>
      </c>
      <c r="D52" s="21"/>
      <c r="E52" s="4">
        <f t="shared" si="1"/>
        <v>0</v>
      </c>
      <c r="F52" s="4">
        <f t="shared" si="2"/>
        <v>0</v>
      </c>
    </row>
    <row r="53" spans="1:6" ht="15.75" x14ac:dyDescent="0.25">
      <c r="A53" s="7"/>
      <c r="B53" s="9" t="s">
        <v>43</v>
      </c>
      <c r="C53" s="1">
        <v>33</v>
      </c>
      <c r="D53" s="21"/>
      <c r="E53" s="4">
        <f t="shared" si="1"/>
        <v>0</v>
      </c>
      <c r="F53" s="4">
        <f t="shared" si="2"/>
        <v>0</v>
      </c>
    </row>
    <row r="54" spans="1:6" ht="15.75" x14ac:dyDescent="0.25">
      <c r="A54" s="7"/>
      <c r="B54" s="9" t="s">
        <v>44</v>
      </c>
      <c r="C54" s="1">
        <v>72</v>
      </c>
      <c r="D54" s="21"/>
      <c r="E54" s="4">
        <f t="shared" si="1"/>
        <v>0</v>
      </c>
      <c r="F54" s="4">
        <f t="shared" si="2"/>
        <v>0</v>
      </c>
    </row>
    <row r="55" spans="1:6" ht="15.75" x14ac:dyDescent="0.25">
      <c r="A55" s="7"/>
      <c r="B55" s="9" t="s">
        <v>45</v>
      </c>
      <c r="C55" s="1">
        <v>32</v>
      </c>
      <c r="D55" s="21"/>
      <c r="E55" s="4">
        <f t="shared" si="1"/>
        <v>0</v>
      </c>
      <c r="F55" s="4">
        <f t="shared" si="2"/>
        <v>0</v>
      </c>
    </row>
    <row r="56" spans="1:6" ht="15.75" x14ac:dyDescent="0.25">
      <c r="A56" s="7"/>
      <c r="B56" s="9" t="s">
        <v>46</v>
      </c>
      <c r="C56" s="1">
        <v>7</v>
      </c>
      <c r="D56" s="21"/>
      <c r="E56" s="4">
        <f t="shared" si="1"/>
        <v>0</v>
      </c>
      <c r="F56" s="4">
        <f t="shared" si="2"/>
        <v>0</v>
      </c>
    </row>
    <row r="57" spans="1:6" ht="15.75" x14ac:dyDescent="0.25">
      <c r="A57" s="7"/>
      <c r="B57" s="9" t="s">
        <v>47</v>
      </c>
      <c r="C57" s="1">
        <v>5</v>
      </c>
      <c r="D57" s="21"/>
      <c r="E57" s="4">
        <f t="shared" si="1"/>
        <v>0</v>
      </c>
      <c r="F57" s="4">
        <f t="shared" si="2"/>
        <v>0</v>
      </c>
    </row>
    <row r="58" spans="1:6" ht="15.75" x14ac:dyDescent="0.25">
      <c r="A58" s="7"/>
      <c r="B58" s="9" t="s">
        <v>48</v>
      </c>
      <c r="C58" s="1">
        <v>42</v>
      </c>
      <c r="D58" s="21"/>
      <c r="E58" s="4">
        <f t="shared" si="1"/>
        <v>0</v>
      </c>
      <c r="F58" s="4">
        <f t="shared" si="2"/>
        <v>0</v>
      </c>
    </row>
    <row r="59" spans="1:6" ht="15.75" x14ac:dyDescent="0.25">
      <c r="A59" s="7"/>
      <c r="B59" s="9" t="s">
        <v>49</v>
      </c>
      <c r="C59" s="1">
        <v>86</v>
      </c>
      <c r="D59" s="21"/>
      <c r="E59" s="4">
        <f t="shared" si="1"/>
        <v>0</v>
      </c>
      <c r="F59" s="4">
        <f t="shared" si="2"/>
        <v>0</v>
      </c>
    </row>
    <row r="60" spans="1:6" ht="15.75" x14ac:dyDescent="0.25">
      <c r="A60" s="7"/>
      <c r="B60" s="9" t="s">
        <v>50</v>
      </c>
      <c r="C60" s="1">
        <v>2</v>
      </c>
      <c r="D60" s="21"/>
      <c r="E60" s="4">
        <f t="shared" si="1"/>
        <v>0</v>
      </c>
      <c r="F60" s="4">
        <f t="shared" si="2"/>
        <v>0</v>
      </c>
    </row>
    <row r="61" spans="1:6" ht="15.75" x14ac:dyDescent="0.25">
      <c r="A61" s="7"/>
      <c r="B61" s="9" t="s">
        <v>51</v>
      </c>
      <c r="C61" s="1">
        <v>153</v>
      </c>
      <c r="D61" s="21"/>
      <c r="E61" s="4">
        <f t="shared" si="1"/>
        <v>0</v>
      </c>
      <c r="F61" s="4">
        <f t="shared" si="2"/>
        <v>0</v>
      </c>
    </row>
    <row r="62" spans="1:6" ht="15.75" x14ac:dyDescent="0.25">
      <c r="A62" s="7"/>
      <c r="B62" s="9" t="s">
        <v>52</v>
      </c>
      <c r="C62" s="1">
        <v>269</v>
      </c>
      <c r="D62" s="21"/>
      <c r="E62" s="4">
        <f t="shared" si="1"/>
        <v>0</v>
      </c>
      <c r="F62" s="4">
        <f t="shared" si="2"/>
        <v>0</v>
      </c>
    </row>
    <row r="63" spans="1:6" ht="15.75" x14ac:dyDescent="0.25">
      <c r="A63" s="7"/>
      <c r="B63" s="9" t="s">
        <v>53</v>
      </c>
      <c r="C63" s="1">
        <v>7</v>
      </c>
      <c r="D63" s="21"/>
      <c r="E63" s="4">
        <f t="shared" si="1"/>
        <v>0</v>
      </c>
      <c r="F63" s="4">
        <f t="shared" si="2"/>
        <v>0</v>
      </c>
    </row>
    <row r="64" spans="1:6" ht="15.75" x14ac:dyDescent="0.25">
      <c r="A64" s="7"/>
      <c r="B64" s="9" t="s">
        <v>54</v>
      </c>
      <c r="C64" s="1">
        <v>28</v>
      </c>
      <c r="D64" s="21"/>
      <c r="E64" s="4">
        <f t="shared" si="1"/>
        <v>0</v>
      </c>
      <c r="F64" s="4">
        <f t="shared" si="2"/>
        <v>0</v>
      </c>
    </row>
    <row r="65" spans="1:6" ht="15.75" x14ac:dyDescent="0.25">
      <c r="A65" s="7"/>
      <c r="B65" s="9" t="s">
        <v>55</v>
      </c>
      <c r="C65" s="1">
        <v>170</v>
      </c>
      <c r="D65" s="21"/>
      <c r="E65" s="4">
        <f t="shared" si="1"/>
        <v>0</v>
      </c>
      <c r="F65" s="4">
        <f t="shared" si="2"/>
        <v>0</v>
      </c>
    </row>
    <row r="66" spans="1:6" ht="15.75" x14ac:dyDescent="0.25">
      <c r="A66" s="7"/>
      <c r="B66" s="9" t="s">
        <v>56</v>
      </c>
      <c r="C66" s="1">
        <v>76</v>
      </c>
      <c r="D66" s="21"/>
      <c r="E66" s="4">
        <f t="shared" si="1"/>
        <v>0</v>
      </c>
      <c r="F66" s="4">
        <f t="shared" si="2"/>
        <v>0</v>
      </c>
    </row>
    <row r="67" spans="1:6" ht="15.75" x14ac:dyDescent="0.25">
      <c r="A67" s="7"/>
      <c r="B67" s="9" t="s">
        <v>57</v>
      </c>
      <c r="C67" s="1">
        <v>458</v>
      </c>
      <c r="D67" s="21"/>
      <c r="E67" s="4">
        <f t="shared" si="1"/>
        <v>0</v>
      </c>
      <c r="F67" s="4">
        <f t="shared" si="2"/>
        <v>0</v>
      </c>
    </row>
    <row r="68" spans="1:6" ht="15.75" x14ac:dyDescent="0.25">
      <c r="A68" s="7"/>
      <c r="B68" s="9" t="s">
        <v>58</v>
      </c>
      <c r="C68" s="1">
        <v>62</v>
      </c>
      <c r="D68" s="21"/>
      <c r="E68" s="4">
        <f t="shared" si="1"/>
        <v>0</v>
      </c>
      <c r="F68" s="4">
        <f t="shared" si="2"/>
        <v>0</v>
      </c>
    </row>
    <row r="69" spans="1:6" ht="15.75" x14ac:dyDescent="0.25">
      <c r="A69" s="7"/>
      <c r="B69" s="9" t="s">
        <v>59</v>
      </c>
      <c r="C69" s="1">
        <v>5</v>
      </c>
      <c r="D69" s="21"/>
      <c r="E69" s="4">
        <f t="shared" si="1"/>
        <v>0</v>
      </c>
      <c r="F69" s="4">
        <f t="shared" si="2"/>
        <v>0</v>
      </c>
    </row>
    <row r="70" spans="1:6" ht="15.75" x14ac:dyDescent="0.25">
      <c r="A70" s="7"/>
      <c r="B70" s="9" t="s">
        <v>60</v>
      </c>
      <c r="C70" s="1">
        <v>59</v>
      </c>
      <c r="D70" s="21"/>
      <c r="E70" s="4">
        <f t="shared" si="1"/>
        <v>0</v>
      </c>
      <c r="F70" s="4">
        <f t="shared" si="2"/>
        <v>0</v>
      </c>
    </row>
    <row r="71" spans="1:6" ht="15.75" x14ac:dyDescent="0.25">
      <c r="A71" s="7"/>
      <c r="B71" s="9" t="s">
        <v>61</v>
      </c>
      <c r="C71" s="1">
        <v>200</v>
      </c>
      <c r="D71" s="21"/>
      <c r="E71" s="4">
        <f t="shared" si="1"/>
        <v>0</v>
      </c>
      <c r="F71" s="4">
        <f t="shared" si="2"/>
        <v>0</v>
      </c>
    </row>
    <row r="72" spans="1:6" ht="15.75" x14ac:dyDescent="0.25">
      <c r="A72" s="7"/>
      <c r="B72" s="9" t="s">
        <v>62</v>
      </c>
      <c r="C72" s="1">
        <v>62</v>
      </c>
      <c r="D72" s="21"/>
      <c r="E72" s="4">
        <f t="shared" si="1"/>
        <v>0</v>
      </c>
      <c r="F72" s="4">
        <f t="shared" si="2"/>
        <v>0</v>
      </c>
    </row>
    <row r="73" spans="1:6" ht="15.75" x14ac:dyDescent="0.25">
      <c r="A73" s="7"/>
      <c r="B73" s="9" t="s">
        <v>63</v>
      </c>
      <c r="C73" s="1">
        <v>106</v>
      </c>
      <c r="D73" s="21"/>
      <c r="E73" s="4">
        <f t="shared" si="1"/>
        <v>0</v>
      </c>
      <c r="F73" s="4">
        <f t="shared" si="2"/>
        <v>0</v>
      </c>
    </row>
    <row r="74" spans="1:6" ht="15.75" x14ac:dyDescent="0.25">
      <c r="A74" s="7"/>
      <c r="B74" s="9" t="s">
        <v>64</v>
      </c>
      <c r="C74" s="1">
        <v>12</v>
      </c>
      <c r="D74" s="21"/>
      <c r="E74" s="4">
        <f t="shared" si="1"/>
        <v>0</v>
      </c>
      <c r="F74" s="4">
        <f t="shared" si="2"/>
        <v>0</v>
      </c>
    </row>
    <row r="75" spans="1:6" ht="15.75" x14ac:dyDescent="0.25">
      <c r="A75" s="7"/>
      <c r="B75" s="9" t="s">
        <v>65</v>
      </c>
      <c r="C75" s="1">
        <v>39</v>
      </c>
      <c r="D75" s="21"/>
      <c r="E75" s="4">
        <f t="shared" si="1"/>
        <v>0</v>
      </c>
      <c r="F75" s="4">
        <f t="shared" si="2"/>
        <v>0</v>
      </c>
    </row>
    <row r="76" spans="1:6" ht="15.75" x14ac:dyDescent="0.25">
      <c r="A76" s="7"/>
      <c r="B76" s="9" t="s">
        <v>66</v>
      </c>
      <c r="C76" s="1">
        <v>131</v>
      </c>
      <c r="D76" s="21"/>
      <c r="E76" s="4">
        <f t="shared" si="1"/>
        <v>0</v>
      </c>
      <c r="F76" s="4">
        <f t="shared" si="2"/>
        <v>0</v>
      </c>
    </row>
    <row r="77" spans="1:6" ht="15.75" x14ac:dyDescent="0.25">
      <c r="A77" s="7"/>
      <c r="B77" s="9" t="s">
        <v>67</v>
      </c>
      <c r="C77" s="1">
        <v>10</v>
      </c>
      <c r="D77" s="21"/>
      <c r="E77" s="4">
        <f t="shared" si="1"/>
        <v>0</v>
      </c>
      <c r="F77" s="4">
        <f t="shared" si="2"/>
        <v>0</v>
      </c>
    </row>
    <row r="78" spans="1:6" ht="15.75" x14ac:dyDescent="0.25">
      <c r="A78" s="7"/>
      <c r="B78" s="9" t="s">
        <v>68</v>
      </c>
      <c r="C78" s="1">
        <v>31</v>
      </c>
      <c r="D78" s="21"/>
      <c r="E78" s="4">
        <f t="shared" si="1"/>
        <v>0</v>
      </c>
      <c r="F78" s="4">
        <f t="shared" si="2"/>
        <v>0</v>
      </c>
    </row>
    <row r="79" spans="1:6" ht="15.75" x14ac:dyDescent="0.25">
      <c r="A79" s="7"/>
      <c r="B79" s="9" t="s">
        <v>69</v>
      </c>
      <c r="C79" s="1">
        <v>3</v>
      </c>
      <c r="D79" s="21"/>
      <c r="E79" s="4">
        <f t="shared" si="1"/>
        <v>0</v>
      </c>
      <c r="F79" s="4">
        <f t="shared" si="2"/>
        <v>0</v>
      </c>
    </row>
    <row r="80" spans="1:6" ht="15.75" x14ac:dyDescent="0.25">
      <c r="A80" s="7"/>
      <c r="B80" s="9" t="s">
        <v>70</v>
      </c>
      <c r="C80" s="1">
        <v>163</v>
      </c>
      <c r="D80" s="21"/>
      <c r="E80" s="4">
        <f t="shared" si="1"/>
        <v>0</v>
      </c>
      <c r="F80" s="4">
        <f t="shared" si="2"/>
        <v>0</v>
      </c>
    </row>
    <row r="81" spans="1:6" ht="15.75" x14ac:dyDescent="0.25">
      <c r="A81" s="7"/>
      <c r="B81" s="9" t="s">
        <v>71</v>
      </c>
      <c r="C81" s="1">
        <v>35</v>
      </c>
      <c r="D81" s="21"/>
      <c r="E81" s="4">
        <f t="shared" si="1"/>
        <v>0</v>
      </c>
      <c r="F81" s="4">
        <f t="shared" si="2"/>
        <v>0</v>
      </c>
    </row>
    <row r="82" spans="1:6" ht="15.75" x14ac:dyDescent="0.25">
      <c r="A82" s="7"/>
      <c r="B82" s="9" t="s">
        <v>72</v>
      </c>
      <c r="C82" s="1">
        <v>121</v>
      </c>
      <c r="D82" s="21"/>
      <c r="E82" s="4">
        <f t="shared" si="1"/>
        <v>0</v>
      </c>
      <c r="F82" s="4">
        <f t="shared" si="2"/>
        <v>0</v>
      </c>
    </row>
    <row r="83" spans="1:6" ht="15.75" x14ac:dyDescent="0.25">
      <c r="A83" s="7"/>
      <c r="B83" s="9" t="s">
        <v>73</v>
      </c>
      <c r="C83" s="1">
        <v>121</v>
      </c>
      <c r="D83" s="21"/>
      <c r="E83" s="4">
        <f t="shared" si="1"/>
        <v>0</v>
      </c>
      <c r="F83" s="4">
        <f t="shared" si="2"/>
        <v>0</v>
      </c>
    </row>
    <row r="84" spans="1:6" ht="15.75" x14ac:dyDescent="0.25">
      <c r="A84" s="7"/>
      <c r="B84" s="9" t="s">
        <v>74</v>
      </c>
      <c r="C84" s="1">
        <v>121</v>
      </c>
      <c r="D84" s="21"/>
      <c r="E84" s="4">
        <f t="shared" si="1"/>
        <v>0</v>
      </c>
      <c r="F84" s="4">
        <f t="shared" si="2"/>
        <v>0</v>
      </c>
    </row>
    <row r="85" spans="1:6" ht="15.75" x14ac:dyDescent="0.25">
      <c r="A85" s="7"/>
      <c r="B85" s="9" t="s">
        <v>75</v>
      </c>
      <c r="C85" s="1">
        <v>121</v>
      </c>
      <c r="D85" s="21"/>
      <c r="E85" s="4">
        <f t="shared" si="1"/>
        <v>0</v>
      </c>
      <c r="F85" s="4">
        <f t="shared" si="2"/>
        <v>0</v>
      </c>
    </row>
    <row r="86" spans="1:6" ht="15.75" x14ac:dyDescent="0.25">
      <c r="A86" s="7"/>
      <c r="B86" s="9" t="s">
        <v>76</v>
      </c>
      <c r="C86" s="1">
        <v>12</v>
      </c>
      <c r="D86" s="21"/>
      <c r="E86" s="4">
        <f t="shared" si="1"/>
        <v>0</v>
      </c>
      <c r="F86" s="4">
        <f t="shared" si="2"/>
        <v>0</v>
      </c>
    </row>
    <row r="87" spans="1:6" ht="15.75" x14ac:dyDescent="0.25">
      <c r="A87" s="7"/>
      <c r="B87" s="9" t="s">
        <v>77</v>
      </c>
      <c r="C87" s="1">
        <v>45</v>
      </c>
      <c r="D87" s="21"/>
      <c r="E87" s="4">
        <f t="shared" si="1"/>
        <v>0</v>
      </c>
      <c r="F87" s="4">
        <f t="shared" si="2"/>
        <v>0</v>
      </c>
    </row>
    <row r="88" spans="1:6" ht="15.75" x14ac:dyDescent="0.25">
      <c r="A88" s="7"/>
      <c r="B88" s="9" t="s">
        <v>78</v>
      </c>
      <c r="C88" s="1">
        <v>130</v>
      </c>
      <c r="D88" s="21"/>
      <c r="E88" s="4">
        <f t="shared" si="1"/>
        <v>0</v>
      </c>
      <c r="F88" s="4">
        <f t="shared" si="2"/>
        <v>0</v>
      </c>
    </row>
    <row r="89" spans="1:6" ht="15.75" x14ac:dyDescent="0.25">
      <c r="A89" s="7"/>
      <c r="B89" s="9" t="s">
        <v>79</v>
      </c>
      <c r="C89" s="1">
        <v>67</v>
      </c>
      <c r="D89" s="21"/>
      <c r="E89" s="4">
        <f t="shared" si="1"/>
        <v>0</v>
      </c>
      <c r="F89" s="4">
        <f t="shared" si="2"/>
        <v>0</v>
      </c>
    </row>
    <row r="90" spans="1:6" ht="16.5" thickBot="1" x14ac:dyDescent="0.3">
      <c r="A90" s="16"/>
      <c r="B90" s="2"/>
      <c r="C90" s="17"/>
      <c r="D90" s="18"/>
      <c r="E90" s="19" t="s">
        <v>81</v>
      </c>
      <c r="F90" s="20">
        <f>SUM(F36:F89)</f>
        <v>0</v>
      </c>
    </row>
    <row r="91" spans="1:6" ht="15.75" thickBot="1" x14ac:dyDescent="0.3"/>
    <row r="92" spans="1:6" ht="16.5" thickBot="1" x14ac:dyDescent="0.3">
      <c r="A92" s="29" t="s">
        <v>82</v>
      </c>
      <c r="B92" s="30"/>
      <c r="C92" s="30"/>
      <c r="D92" s="30"/>
      <c r="E92" s="30"/>
      <c r="F92" s="31"/>
    </row>
    <row r="93" spans="1:6" ht="48" thickBot="1" x14ac:dyDescent="0.3">
      <c r="A93" s="12" t="s">
        <v>1</v>
      </c>
      <c r="B93" s="13" t="s">
        <v>95</v>
      </c>
      <c r="C93" s="5" t="s">
        <v>4</v>
      </c>
      <c r="D93" s="6" t="s">
        <v>2</v>
      </c>
      <c r="E93" s="8" t="s">
        <v>3</v>
      </c>
      <c r="F93" s="8" t="s">
        <v>11</v>
      </c>
    </row>
    <row r="94" spans="1:6" ht="15.75" x14ac:dyDescent="0.25">
      <c r="A94" s="10">
        <v>6</v>
      </c>
      <c r="B94" s="22" t="s">
        <v>85</v>
      </c>
      <c r="C94" s="14"/>
      <c r="D94" s="14"/>
      <c r="E94" s="15"/>
      <c r="F94" s="15"/>
    </row>
    <row r="95" spans="1:6" ht="15.75" x14ac:dyDescent="0.25">
      <c r="A95" s="7"/>
      <c r="B95" s="9" t="s">
        <v>83</v>
      </c>
      <c r="C95" s="1">
        <v>1</v>
      </c>
      <c r="D95" s="21"/>
      <c r="E95" s="4">
        <f>C95*D95</f>
        <v>0</v>
      </c>
      <c r="F95" s="4">
        <f>E95*12</f>
        <v>0</v>
      </c>
    </row>
    <row r="96" spans="1:6" ht="15.75" x14ac:dyDescent="0.25">
      <c r="A96" s="7"/>
      <c r="B96" s="9" t="s">
        <v>84</v>
      </c>
      <c r="C96" s="24">
        <v>1</v>
      </c>
      <c r="D96" s="25"/>
      <c r="E96" s="4">
        <f>C96*D96</f>
        <v>0</v>
      </c>
      <c r="F96" s="4">
        <f>E96*12</f>
        <v>0</v>
      </c>
    </row>
    <row r="97" spans="1:6" ht="16.5" thickBot="1" x14ac:dyDescent="0.3">
      <c r="A97" s="16"/>
      <c r="B97" s="2"/>
      <c r="C97" s="17"/>
      <c r="D97" s="18"/>
      <c r="E97" s="19" t="s">
        <v>92</v>
      </c>
      <c r="F97" s="20">
        <f>SUM(F95:F96)</f>
        <v>0</v>
      </c>
    </row>
    <row r="98" spans="1:6" ht="15.75" thickBot="1" x14ac:dyDescent="0.3"/>
    <row r="99" spans="1:6" ht="16.5" thickBot="1" x14ac:dyDescent="0.3">
      <c r="A99" s="29" t="s">
        <v>86</v>
      </c>
      <c r="B99" s="30"/>
      <c r="C99" s="30"/>
      <c r="D99" s="30"/>
      <c r="E99" s="30"/>
      <c r="F99" s="31"/>
    </row>
    <row r="100" spans="1:6" ht="48" thickBot="1" x14ac:dyDescent="0.3">
      <c r="A100" s="12" t="s">
        <v>1</v>
      </c>
      <c r="B100" s="13" t="s">
        <v>95</v>
      </c>
      <c r="C100" s="5" t="s">
        <v>4</v>
      </c>
      <c r="D100" s="6" t="s">
        <v>2</v>
      </c>
      <c r="E100" s="8" t="s">
        <v>3</v>
      </c>
      <c r="F100" s="8" t="s">
        <v>11</v>
      </c>
    </row>
    <row r="101" spans="1:6" ht="15.75" x14ac:dyDescent="0.25">
      <c r="A101" s="10">
        <v>7</v>
      </c>
      <c r="B101" s="22" t="s">
        <v>87</v>
      </c>
      <c r="C101" s="14"/>
      <c r="D101" s="14"/>
      <c r="E101" s="15"/>
      <c r="F101" s="15"/>
    </row>
    <row r="102" spans="1:6" ht="15.75" x14ac:dyDescent="0.25">
      <c r="A102" s="7"/>
      <c r="B102" s="9" t="s">
        <v>88</v>
      </c>
      <c r="C102" s="1">
        <v>41</v>
      </c>
      <c r="D102" s="21"/>
      <c r="E102" s="4">
        <f>C102*D102</f>
        <v>0</v>
      </c>
      <c r="F102" s="4">
        <f>E102*12</f>
        <v>0</v>
      </c>
    </row>
    <row r="103" spans="1:6" ht="16.5" thickBot="1" x14ac:dyDescent="0.3">
      <c r="A103" s="16"/>
      <c r="B103" s="2"/>
      <c r="C103" s="17"/>
      <c r="D103" s="18"/>
      <c r="E103" s="19" t="s">
        <v>93</v>
      </c>
      <c r="F103" s="20">
        <f>F102</f>
        <v>0</v>
      </c>
    </row>
    <row r="104" spans="1:6" ht="15.75" thickBot="1" x14ac:dyDescent="0.3"/>
    <row r="105" spans="1:6" ht="16.5" thickBot="1" x14ac:dyDescent="0.3">
      <c r="A105" s="29" t="s">
        <v>89</v>
      </c>
      <c r="B105" s="30"/>
      <c r="C105" s="30"/>
      <c r="D105" s="30"/>
      <c r="E105" s="30"/>
      <c r="F105" s="31"/>
    </row>
    <row r="106" spans="1:6" ht="48" thickBot="1" x14ac:dyDescent="0.3">
      <c r="A106" s="12" t="s">
        <v>1</v>
      </c>
      <c r="B106" s="13" t="s">
        <v>95</v>
      </c>
      <c r="C106" s="5" t="s">
        <v>4</v>
      </c>
      <c r="D106" s="6" t="s">
        <v>2</v>
      </c>
      <c r="E106" s="8" t="s">
        <v>3</v>
      </c>
      <c r="F106" s="8" t="s">
        <v>11</v>
      </c>
    </row>
    <row r="107" spans="1:6" ht="15.75" x14ac:dyDescent="0.25">
      <c r="A107" s="10">
        <v>8</v>
      </c>
      <c r="B107" s="22" t="s">
        <v>91</v>
      </c>
      <c r="C107" s="14"/>
      <c r="D107" s="14"/>
      <c r="E107" s="15"/>
      <c r="F107" s="15"/>
    </row>
    <row r="108" spans="1:6" ht="15.75" x14ac:dyDescent="0.25">
      <c r="A108" s="7"/>
      <c r="B108" s="9" t="s">
        <v>90</v>
      </c>
      <c r="C108" s="1">
        <v>5</v>
      </c>
      <c r="D108" s="21"/>
      <c r="E108" s="4">
        <f>C108*D108</f>
        <v>0</v>
      </c>
      <c r="F108" s="4">
        <f>E108*12</f>
        <v>0</v>
      </c>
    </row>
    <row r="109" spans="1:6" ht="15.75" x14ac:dyDescent="0.25">
      <c r="A109" s="23"/>
      <c r="B109" s="9" t="s">
        <v>100</v>
      </c>
      <c r="C109" s="1">
        <v>14</v>
      </c>
      <c r="D109" s="25"/>
      <c r="E109" s="4">
        <f t="shared" ref="E109:E110" si="3">C109*D109</f>
        <v>0</v>
      </c>
      <c r="F109" s="4">
        <f t="shared" ref="F109:F110" si="4">E109*12</f>
        <v>0</v>
      </c>
    </row>
    <row r="110" spans="1:6" ht="15.75" x14ac:dyDescent="0.25">
      <c r="A110" s="23"/>
      <c r="B110" s="28" t="s">
        <v>99</v>
      </c>
      <c r="C110" s="24">
        <v>10</v>
      </c>
      <c r="D110" s="25"/>
      <c r="E110" s="4">
        <f t="shared" si="3"/>
        <v>0</v>
      </c>
      <c r="F110" s="4">
        <f t="shared" si="4"/>
        <v>0</v>
      </c>
    </row>
    <row r="111" spans="1:6" ht="16.5" thickBot="1" x14ac:dyDescent="0.3">
      <c r="A111" s="16"/>
      <c r="B111" s="2"/>
      <c r="C111" s="17"/>
      <c r="D111" s="18"/>
      <c r="E111" s="19" t="s">
        <v>94</v>
      </c>
      <c r="F111" s="20">
        <f>SUM(F108:F109)</f>
        <v>0</v>
      </c>
    </row>
    <row r="113" spans="1:6" ht="26.25" thickBot="1" x14ac:dyDescent="0.4">
      <c r="A113" s="16"/>
      <c r="B113" s="49" t="s">
        <v>101</v>
      </c>
      <c r="C113" s="17"/>
      <c r="D113" s="18"/>
      <c r="E113" s="26" t="s">
        <v>96</v>
      </c>
      <c r="F113" s="27">
        <f>SUM(F12,F18,F24,F31,F90,F97,F103,F111)</f>
        <v>0</v>
      </c>
    </row>
  </sheetData>
  <mergeCells count="13">
    <mergeCell ref="A26:F26"/>
    <mergeCell ref="A33:F33"/>
    <mergeCell ref="A92:F92"/>
    <mergeCell ref="A99:F99"/>
    <mergeCell ref="A105:F105"/>
    <mergeCell ref="A20:F20"/>
    <mergeCell ref="A6:F6"/>
    <mergeCell ref="A14:F14"/>
    <mergeCell ref="A1:F1"/>
    <mergeCell ref="A2:F2"/>
    <mergeCell ref="A3:D3"/>
    <mergeCell ref="E3:F3"/>
    <mergeCell ref="A4:F4"/>
  </mergeCells>
  <pageMargins left="0.7" right="0.7" top="0.75" bottom="0.75" header="0.3" footer="0.3"/>
  <pageSetup scale="7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08915e-053a-4b46-9ac4-510cc1e891f7">AT22C65C3JNQ-1857525859-14146</_dlc_DocId>
    <_dlc_DocIdUrl xmlns="1908915e-053a-4b46-9ac4-510cc1e891f7">
      <Url>http://mydrive.corp.jea.com/personal/harpsb/_layouts/15/DocIdRedir.aspx?ID=AT22C65C3JNQ-1857525859-14146</Url>
      <Description>AT22C65C3JNQ-1857525859-14146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416D72-2345-4197-A7FC-DA73C3154809}"/>
</file>

<file path=customXml/itemProps2.xml><?xml version="1.0" encoding="utf-8"?>
<ds:datastoreItem xmlns:ds="http://schemas.openxmlformats.org/officeDocument/2006/customXml" ds:itemID="{9EF4C71D-5CD7-4847-B227-60902E91C4E0}">
  <ds:schemaRefs>
    <ds:schemaRef ds:uri="http://schemas.microsoft.com/office/2006/documentManagement/types"/>
    <ds:schemaRef ds:uri="fc36422d-82c5-42f0-8410-f11d1177477b"/>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FBB5EE5-30B7-4663-A7AC-359E022802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Response Workbook</vt:lpstr>
      <vt:lpstr>'Response Workbook'!Print_Area</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Mold Remediation Services</dc:title>
  <dc:creator>Ventura, Mildred - Contract Specialist</dc:creator>
  <cp:lastModifiedBy>Harper, Sherea B.</cp:lastModifiedBy>
  <cp:lastPrinted>2020-02-26T19:19:44Z</cp:lastPrinted>
  <dcterms:created xsi:type="dcterms:W3CDTF">2016-06-02T19:24:28Z</dcterms:created>
  <dcterms:modified xsi:type="dcterms:W3CDTF">2020-10-04T18:09:28Z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_dlc_DocIdItemGuid">
    <vt:lpwstr>78099a5b-bd0d-47be-8b88-9dcf157dabdf</vt:lpwstr>
  </property>
  <property fmtid="{D5CDD505-2E9C-101B-9397-08002B2CF9AE}" pid="4" name="Order">
    <vt:r8>736500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