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2285" windowHeight="5475"/>
  </bookViews>
  <sheets>
    <sheet name="Appendix B - Response_Workbook" sheetId="5" r:id="rId1"/>
  </sheets>
  <definedNames>
    <definedName name="_xlnm.Print_Area" localSheetId="0">'Appendix B - Response_Workbook'!$A$1:$J$49</definedName>
    <definedName name="_xlnm.Print_Titles" localSheetId="0">'Appendix B - Response_Workbook'!$4:$6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5" l="1"/>
  <c r="J38" i="5"/>
  <c r="J28" i="5" l="1"/>
  <c r="J22" i="5"/>
  <c r="J23" i="5"/>
  <c r="J24" i="5"/>
  <c r="J25" i="5"/>
  <c r="J26" i="5"/>
  <c r="J27" i="5"/>
  <c r="J29" i="5"/>
  <c r="J30" i="5"/>
  <c r="J16" i="5"/>
  <c r="J17" i="5"/>
  <c r="J18" i="5"/>
  <c r="J19" i="5"/>
  <c r="J20" i="5"/>
  <c r="J21" i="5"/>
  <c r="J12" i="5"/>
  <c r="J13" i="5"/>
  <c r="J14" i="5"/>
  <c r="J15" i="5"/>
  <c r="J8" i="5"/>
  <c r="J9" i="5"/>
  <c r="J10" i="5"/>
  <c r="J11" i="5"/>
  <c r="J7" i="5"/>
  <c r="J32" i="5" l="1"/>
  <c r="E36" i="5" s="1"/>
  <c r="J36" i="5" s="1"/>
  <c r="J43" i="5" s="1"/>
</calcChain>
</file>

<file path=xl/sharedStrings.xml><?xml version="1.0" encoding="utf-8"?>
<sst xmlns="http://schemas.openxmlformats.org/spreadsheetml/2006/main" count="75" uniqueCount="71">
  <si>
    <t>Item No</t>
  </si>
  <si>
    <t>THIS AMOUNT WILL BE TRANSFERRED TO BID FORM:</t>
  </si>
  <si>
    <t>Bid Price Per Location</t>
  </si>
  <si>
    <t>&lt;&lt;Insert Company Name&gt;&gt;</t>
  </si>
  <si>
    <t>Description</t>
  </si>
  <si>
    <t xml:space="preserve">ANNUAL BID PRICE FOR CONTRACT </t>
  </si>
  <si>
    <t xml:space="preserve">TOTAL (3-YEAR) BID PRICE FOR CONTRACT </t>
  </si>
  <si>
    <t>Notes</t>
  </si>
  <si>
    <t>Four (4) color on side one, two (2) color on side two, 8.5 x 5.5 final size with bleed.</t>
  </si>
  <si>
    <t>Printing of JEA Specific Envelopes for Mail Purposes</t>
  </si>
  <si>
    <t>Sort, Merge, Print, Trim and Meter (if necessary) Post Cards on eighty (80) lb cover</t>
  </si>
  <si>
    <t>Sort, Merge, Print, Trim, and Meter (if necessary) Post Cards on eighty (80) lb cover</t>
  </si>
  <si>
    <t xml:space="preserve">Estimated Annual Quantity
</t>
  </si>
  <si>
    <t>Standard Unit Pricing</t>
  </si>
  <si>
    <t>Standard Delivery</t>
  </si>
  <si>
    <t>Type</t>
  </si>
  <si>
    <t>Total</t>
  </si>
  <si>
    <t>Amount Estimate</t>
  </si>
  <si>
    <t xml:space="preserve">Markup Percentage </t>
  </si>
  <si>
    <t>Standard Delivery Unit Prices</t>
  </si>
  <si>
    <t>Rush Delivery Markup</t>
  </si>
  <si>
    <t>RUSH DELIVERY MARKUP -  TOTAL PRICE</t>
  </si>
  <si>
    <t>STANDARD DELIVERY PRICING -  TOTAL PRICE</t>
  </si>
  <si>
    <t>JEA provided pre-printed items such as statement inserts or brochures (variable sizes)</t>
  </si>
  <si>
    <t>Examples: forms, lists, flyers, maps</t>
  </si>
  <si>
    <t xml:space="preserve">Sort, Merge, Print, Fold, Insert, Meter, and Mail Merged Letters with Ancillary Inserts  </t>
  </si>
  <si>
    <t>Print Single sided, in Color, fold and insert with merged letter (8.5 x 11 plain white stock)
 (as support for item 2 and 3 above)</t>
  </si>
  <si>
    <t>Print Double sided, in Color, fold and insert with merged letter (8.5 x 11 plain white stock)
 (as support for item 2 and 3 above)</t>
  </si>
  <si>
    <t>&lt;&lt;Insert&gt;&gt;%</t>
  </si>
  <si>
    <t>Assume 10 % of total is Rush Delivery</t>
  </si>
  <si>
    <t>Letterhead stationery</t>
  </si>
  <si>
    <t>Insert Ancillary pre-printed sheets or brochures.
(as support for item 3 above)</t>
  </si>
  <si>
    <t>Print Double sided, in black and white, fold and insert with merged letter (8.5 x 11 plain white stock)  
(as support for items 2 and 3 above)</t>
  </si>
  <si>
    <t>Print Single sided, in black and white, fold and insert with merged letter (8.5 x 11 plain white stock)  
(as support for items 2 and 3 above)</t>
  </si>
  <si>
    <t xml:space="preserve">Printed in two colors on 24 lb. Strathmore Script (for stock, once JEA supplied materials are used.) </t>
  </si>
  <si>
    <t xml:space="preserve">• Required Logo and return address printed top left
• 5,000 envelopes or less – process time is thirty six (36) business hours
• 5,001 -- 30,000 envelopes – process time is fifteen (15) business days
o Outer Envelope form #10OUTER
 Description 4.1280 x 9.50 OSS
 Paper Grade 11 WWW 24#
o Others – Banker Flap with Window
(for stock, once JEA supplied materials are used.) 
</t>
  </si>
  <si>
    <t xml:space="preserve">• Company must identify and use the lowest cost postage alternative for each item mailed based on size, weight, zip code, and other pertinent considerations.  
• This item shall be based on metered rates and provided at cost, with no additional mark-up to JEA.  
• Postage shall be invoiced as a separate line item.
(assume 1 ounce or under envelope)
</t>
  </si>
  <si>
    <t xml:space="preserve">• Company must identify and use the lowest cost postage alternative for each item mailed based on size, weight, zip code, and other pertinent considerations.  
• This item shall be based on metered rates and provided at cost, with no additional mark-up to JEA.  
• Postage shall be invoiced as a separate line item.
</t>
  </si>
  <si>
    <t>DRAFT 10/10/18 jer</t>
  </si>
  <si>
    <r>
      <t xml:space="preserve">• Printed on preprinted 8.5 x 11 Letterhead or Blank Stock                         </t>
    </r>
    <r>
      <rPr>
        <b/>
        <sz val="10"/>
        <rFont val="Times New Roman"/>
        <family val="1"/>
      </rPr>
      <t>Quantity 201-500</t>
    </r>
  </si>
  <si>
    <r>
      <t xml:space="preserve">• Printed on preprinted 8.5 x 11 Letterhead or Blank Stock                         </t>
    </r>
    <r>
      <rPr>
        <b/>
        <sz val="10"/>
        <rFont val="Times New Roman"/>
        <family val="1"/>
      </rPr>
      <t>Quantity 501-1000</t>
    </r>
  </si>
  <si>
    <r>
      <t xml:space="preserve">• Printed on preprinted 8.5 x 11 Letterhead or Blank Stock                         </t>
    </r>
    <r>
      <rPr>
        <b/>
        <sz val="10"/>
        <rFont val="Times New Roman"/>
        <family val="1"/>
      </rPr>
      <t>Quantity -1000+</t>
    </r>
  </si>
  <si>
    <r>
      <t xml:space="preserve">• Sheet one printed on special preprinted 8.5 x 11 letterhead or Blank Stock (Contains Customers Address).                                        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
• Sheet (Two – Three) printed on 8.5 x 11 plain white stock.    -----                  -</t>
    </r>
    <r>
      <rPr>
        <b/>
        <sz val="10"/>
        <rFont val="Times New Roman"/>
        <family val="1"/>
      </rPr>
      <t>Quantity   201-500</t>
    </r>
  </si>
  <si>
    <r>
      <t xml:space="preserve">• Sheet one printed on special preprinted 8.5 x 11 letterhead or Blank Stock (Contains Customers Address).                                        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
• Sheet (Two – Three) printed on 8.5 x 11 plain white stock.    -----                  -</t>
    </r>
    <r>
      <rPr>
        <b/>
        <sz val="10"/>
        <rFont val="Times New Roman"/>
        <family val="1"/>
      </rPr>
      <t>Quantity   501-1000</t>
    </r>
  </si>
  <si>
    <r>
      <t xml:space="preserve">• Sheet one printed on special preprinted 8.5 x 11 letterhead or Blank Stock (Contains Customers Address).                                        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
• Sheet (Two – Three) printed on 8.5 x 11 plain white stock.    -----                  -</t>
    </r>
    <r>
      <rPr>
        <b/>
        <sz val="10"/>
        <rFont val="Times New Roman"/>
        <family val="1"/>
      </rPr>
      <t>Quantity   1000+</t>
    </r>
  </si>
  <si>
    <r>
      <t xml:space="preserve">• Sheet one printed on special preprinted 8.5 x 11 letterhead or Blank Stock (Contains Customers Address). 
• Sheet (Two – Three) printed on 8.5 x 11 plain white stock.
Preprinted ancillary items 
o Examples:  Buck slip or JEA brochures (variable sizes).                          </t>
    </r>
    <r>
      <rPr>
        <b/>
        <sz val="10"/>
        <rFont val="Times New Roman"/>
        <family val="1"/>
      </rPr>
      <t xml:space="preserve"> Quantity 201-500</t>
    </r>
    <r>
      <rPr>
        <sz val="10"/>
        <rFont val="Times New Roman"/>
        <family val="1"/>
      </rPr>
      <t xml:space="preserve">
</t>
    </r>
  </si>
  <si>
    <r>
      <t xml:space="preserve">• Sheet one printed on special preprinted 8.5 x 11 letterhead or Blank Stock (Contains Customers Address). 
• Sheet (Two – Three) printed on 8.5 x 11 plain white stock.
Preprinted ancillary items 
o Examples:  Buck slip or JEA brochures (variable sizes).                          </t>
    </r>
    <r>
      <rPr>
        <b/>
        <sz val="10"/>
        <rFont val="Times New Roman"/>
        <family val="1"/>
      </rPr>
      <t xml:space="preserve"> Quantity 501-1000</t>
    </r>
    <r>
      <rPr>
        <sz val="10"/>
        <rFont val="Times New Roman"/>
        <family val="1"/>
      </rPr>
      <t xml:space="preserve">
</t>
    </r>
  </si>
  <si>
    <r>
      <t xml:space="preserve">• Sheet one printed on special preprinted 8.5 x 11 letterhead or Blank Stock (Contains Customers Address). 
• Sheet (Two – Three) printed on 8.5 x 11 plain white stock.
Preprinted ancillary items 
o Examples:  Buck slip or JEA brochures (variable sizes).                          </t>
    </r>
    <r>
      <rPr>
        <b/>
        <sz val="10"/>
        <rFont val="Times New Roman"/>
        <family val="1"/>
      </rPr>
      <t xml:space="preserve"> Quantity 1000+</t>
    </r>
    <r>
      <rPr>
        <sz val="10"/>
        <rFont val="Times New Roman"/>
        <family val="1"/>
      </rPr>
      <t xml:space="preserve">
</t>
    </r>
  </si>
  <si>
    <t>1.b.</t>
  </si>
  <si>
    <t>1.c.</t>
  </si>
  <si>
    <t>1.d.</t>
  </si>
  <si>
    <t>1.a.</t>
  </si>
  <si>
    <t>2.a.</t>
  </si>
  <si>
    <t>2.b.</t>
  </si>
  <si>
    <t>2.c.</t>
  </si>
  <si>
    <t>2.d.</t>
  </si>
  <si>
    <t>3.a.</t>
  </si>
  <si>
    <t>3.b.</t>
  </si>
  <si>
    <t>3.c.</t>
  </si>
  <si>
    <t>3.d.</t>
  </si>
  <si>
    <t xml:space="preserve">Folding and inserting items printed by JEA </t>
  </si>
  <si>
    <r>
      <t xml:space="preserve">• Printed on preprinted 8.5 x 11 Letterhead or Blank Stock                         </t>
    </r>
    <r>
      <rPr>
        <b/>
        <sz val="10"/>
        <rFont val="Times New Roman"/>
        <family val="1"/>
      </rPr>
      <t>Quantity 0-200  Minimum Order Fee Applied</t>
    </r>
  </si>
  <si>
    <t xml:space="preserve">Standard 8.5 x 11  - This item is for pricing purposes only, above referenced items include folding &amp; inserting </t>
  </si>
  <si>
    <t>Postage Envelopes
(Assume first class mail with no discounts at published 2019 rates.)</t>
  </si>
  <si>
    <t>Postage Postcards
(Assume posted 2019 rates)</t>
  </si>
  <si>
    <t>Sort, Merge, Print, Fold, Insert, Meter, and Mail Merged Letters with no inserts 
(Assume single sided, black &amp; white)</t>
  </si>
  <si>
    <t>Sort, Merge, Print, Fold Insert, Meter and Mail Merged Letters with Multiple Inserts per Envelope 
(Assume print double-sided, black &amp; white)</t>
  </si>
  <si>
    <r>
      <t xml:space="preserve">• Sheet one printed on special preprinted 8.5 x 11 letterhead or Blank Stock (Contains Customers Address). 
                                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
• Sheet (Two – Three) printed on 8.5 x 11 plain white stock.    -----                </t>
    </r>
    <r>
      <rPr>
        <b/>
        <sz val="10"/>
        <rFont val="Times New Roman"/>
        <family val="1"/>
      </rPr>
      <t xml:space="preserve">  -Quantity   0-200 Minimum Order Fee Applied       </t>
    </r>
  </si>
  <si>
    <r>
      <t xml:space="preserve">• Sheet one printed on special preprinted 8.5 x 11 letterhead or Blank Stock (Contains Customers Address). 
• Sheet (Two – Three) printed on 8.5 x 11 plain white stock.
Preprinted ancillary items 
o Examples:  Buck slip or JEA brochures (variable sizes).                          </t>
    </r>
    <r>
      <rPr>
        <b/>
        <sz val="10"/>
        <rFont val="Times New Roman"/>
        <family val="1"/>
      </rPr>
      <t xml:space="preserve"> Quantity 0-200 Minimum Order Fee Applied       </t>
    </r>
    <r>
      <rPr>
        <sz val="10"/>
        <rFont val="Times New Roman"/>
        <family val="1"/>
      </rPr>
      <t xml:space="preserve">
</t>
    </r>
  </si>
  <si>
    <t>Four (4) color on side one, two (2) color on side two, 4.25 x 5.5 final size with bleed</t>
  </si>
  <si>
    <t xml:space="preserve">ADDENDUM 3 - APPENDIX B - BID WORKBOOK ITN 96127 PRINT AND DIRECT MAILING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</si>
</sst>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0070C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name val="Arial"/>
      <family val="2"/>
    </font>
    <font>
      <sz val="10"/>
      <color rgb="FF0070C0"/>
      <name val="Times New Roman"/>
      <family val="1"/>
    </font>
    <font>
      <b/>
      <sz val="16"/>
      <color theme="4" tint="-0.249977111117893"/>
      <name val="Times New Roman"/>
      <family val="1"/>
    </font>
    <font>
      <b/>
      <sz val="11"/>
      <color theme="1"/>
      <name val="Times New Roman"/>
      <family val="1"/>
    </font>
    <font>
      <b/>
      <u/>
      <sz val="14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applyFont="1" applyFill="1" applyProtection="1"/>
    <xf numFmtId="0" fontId="2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top" wrapText="1"/>
    </xf>
    <xf numFmtId="0" fontId="0" fillId="0" borderId="0" xfId="0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Border="1" applyAlignment="1" applyProtection="1">
      <alignment horizontal="center" vertical="center"/>
    </xf>
    <xf numFmtId="44" fontId="5" fillId="0" borderId="0" xfId="1" applyFont="1" applyFill="1" applyBorder="1" applyAlignment="1" applyProtection="1">
      <alignment horizontal="center" vertical="center"/>
    </xf>
    <xf numFmtId="44" fontId="8" fillId="0" borderId="0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17" fillId="0" borderId="20" xfId="0" applyFont="1" applyFill="1" applyBorder="1" applyAlignment="1" applyProtection="1">
      <alignment horizontal="center" vertical="top" wrapText="1"/>
    </xf>
    <xf numFmtId="0" fontId="6" fillId="0" borderId="22" xfId="0" applyFont="1" applyBorder="1" applyAlignment="1" applyProtection="1">
      <alignment horizontal="center" vertical="top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6" fillId="4" borderId="28" xfId="0" applyFont="1" applyFill="1" applyBorder="1" applyAlignment="1" applyProtection="1">
      <alignment horizontal="center" vertical="center" wrapText="1"/>
    </xf>
    <xf numFmtId="3" fontId="5" fillId="0" borderId="10" xfId="0" applyNumberFormat="1" applyFont="1" applyFill="1" applyBorder="1" applyAlignment="1" applyProtection="1">
      <alignment horizontal="center" vertical="center" wrapText="1"/>
    </xf>
    <xf numFmtId="3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3" fontId="5" fillId="0" borderId="31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left" vertical="center" wrapText="1"/>
    </xf>
    <xf numFmtId="165" fontId="8" fillId="0" borderId="0" xfId="1" applyNumberFormat="1" applyFont="1" applyFill="1" applyBorder="1" applyAlignment="1" applyProtection="1">
      <alignment horizontal="center" vertical="center"/>
      <protection locked="0"/>
    </xf>
    <xf numFmtId="165" fontId="6" fillId="4" borderId="27" xfId="0" applyNumberFormat="1" applyFont="1" applyFill="1" applyBorder="1" applyAlignment="1" applyProtection="1">
      <alignment horizontal="center" vertical="center" wrapText="1"/>
    </xf>
    <xf numFmtId="165" fontId="15" fillId="3" borderId="9" xfId="0" applyNumberFormat="1" applyFont="1" applyFill="1" applyBorder="1" applyAlignment="1" applyProtection="1">
      <alignment horizontal="center" vertical="center" wrapText="1"/>
    </xf>
    <xf numFmtId="165" fontId="15" fillId="3" borderId="11" xfId="0" applyNumberFormat="1" applyFont="1" applyFill="1" applyBorder="1" applyAlignment="1" applyProtection="1">
      <alignment horizontal="center" vertical="center" wrapText="1"/>
    </xf>
    <xf numFmtId="165" fontId="15" fillId="0" borderId="0" xfId="0" applyNumberFormat="1" applyFont="1" applyFill="1" applyBorder="1" applyAlignment="1" applyProtection="1">
      <alignment horizontal="center" vertical="center" wrapText="1"/>
    </xf>
    <xf numFmtId="165" fontId="9" fillId="0" borderId="0" xfId="0" applyNumberFormat="1" applyFont="1" applyFill="1" applyBorder="1" applyAlignment="1" applyProtection="1">
      <alignment horizontal="right" vertical="center"/>
    </xf>
    <xf numFmtId="165" fontId="0" fillId="0" borderId="0" xfId="0" applyNumberFormat="1" applyProtection="1"/>
    <xf numFmtId="165" fontId="0" fillId="0" borderId="0" xfId="0" applyNumberFormat="1" applyFill="1" applyProtection="1"/>
    <xf numFmtId="165" fontId="0" fillId="0" borderId="0" xfId="0" applyNumberFormat="1" applyFont="1" applyFill="1" applyProtection="1"/>
    <xf numFmtId="165" fontId="7" fillId="0" borderId="26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165" fontId="13" fillId="0" borderId="14" xfId="0" applyNumberFormat="1" applyFont="1" applyFill="1" applyBorder="1" applyAlignment="1" applyProtection="1">
      <alignment horizontal="center" vertical="center" wrapText="1"/>
    </xf>
    <xf numFmtId="165" fontId="10" fillId="0" borderId="23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 wrapText="1"/>
    </xf>
    <xf numFmtId="165" fontId="13" fillId="0" borderId="14" xfId="1" applyNumberFormat="1" applyFont="1" applyFill="1" applyBorder="1" applyAlignment="1" applyProtection="1">
      <alignment horizontal="center" vertical="center"/>
    </xf>
    <xf numFmtId="0" fontId="7" fillId="0" borderId="24" xfId="1" applyNumberFormat="1" applyFont="1" applyFill="1" applyBorder="1" applyAlignment="1" applyProtection="1">
      <alignment horizontal="center" vertical="center"/>
    </xf>
    <xf numFmtId="9" fontId="15" fillId="3" borderId="11" xfId="5" applyFont="1" applyFill="1" applyBorder="1" applyAlignment="1" applyProtection="1">
      <alignment horizontal="center" vertical="center" wrapText="1"/>
    </xf>
    <xf numFmtId="165" fontId="15" fillId="3" borderId="32" xfId="0" applyNumberFormat="1" applyFont="1" applyFill="1" applyBorder="1" applyAlignment="1" applyProtection="1">
      <alignment horizontal="center" vertical="center" wrapText="1"/>
    </xf>
    <xf numFmtId="0" fontId="13" fillId="0" borderId="14" xfId="1" applyNumberFormat="1" applyFont="1" applyFill="1" applyBorder="1" applyAlignment="1" applyProtection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right" vertical="center"/>
    </xf>
    <xf numFmtId="0" fontId="9" fillId="0" borderId="2" xfId="0" applyFont="1" applyFill="1" applyBorder="1" applyAlignment="1" applyProtection="1">
      <alignment horizontal="right" vertical="center"/>
    </xf>
    <xf numFmtId="0" fontId="9" fillId="0" borderId="4" xfId="0" applyFont="1" applyFill="1" applyBorder="1" applyAlignment="1" applyProtection="1">
      <alignment horizontal="right" vertical="center"/>
    </xf>
    <xf numFmtId="0" fontId="18" fillId="2" borderId="3" xfId="0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vertical="top" wrapText="1"/>
    </xf>
    <xf numFmtId="0" fontId="6" fillId="0" borderId="7" xfId="0" applyFont="1" applyBorder="1" applyAlignment="1" applyProtection="1">
      <alignment vertical="top" wrapText="1"/>
    </xf>
    <xf numFmtId="0" fontId="7" fillId="0" borderId="16" xfId="0" applyFont="1" applyBorder="1" applyAlignment="1" applyProtection="1">
      <alignment vertical="top" wrapText="1"/>
    </xf>
    <xf numFmtId="0" fontId="7" fillId="0" borderId="17" xfId="0" applyFont="1" applyBorder="1" applyAlignment="1" applyProtection="1">
      <alignment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6" fillId="0" borderId="21" xfId="0" applyFont="1" applyBorder="1" applyAlignment="1" applyProtection="1">
      <alignment horizontal="center" vertical="top" wrapText="1"/>
    </xf>
    <xf numFmtId="0" fontId="6" fillId="0" borderId="7" xfId="0" applyFont="1" applyBorder="1" applyAlignment="1" applyProtection="1">
      <alignment horizontal="center" vertical="top" wrapText="1"/>
    </xf>
    <xf numFmtId="165" fontId="6" fillId="4" borderId="25" xfId="0" applyNumberFormat="1" applyFont="1" applyFill="1" applyBorder="1" applyAlignment="1" applyProtection="1">
      <alignment horizontal="center" vertical="center" wrapText="1"/>
    </xf>
    <xf numFmtId="165" fontId="6" fillId="4" borderId="5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19" fillId="2" borderId="4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</xf>
    <xf numFmtId="164" fontId="9" fillId="0" borderId="16" xfId="5" applyNumberFormat="1" applyFont="1" applyFill="1" applyBorder="1" applyAlignment="1" applyProtection="1">
      <alignment horizontal="center" vertical="center"/>
    </xf>
    <xf numFmtId="164" fontId="9" fillId="0" borderId="8" xfId="5" applyNumberFormat="1" applyFont="1" applyFill="1" applyBorder="1" applyAlignment="1" applyProtection="1">
      <alignment horizontal="center" vertical="center"/>
    </xf>
    <xf numFmtId="164" fontId="9" fillId="0" borderId="17" xfId="5" applyNumberFormat="1" applyFont="1" applyFill="1" applyBorder="1" applyAlignment="1" applyProtection="1">
      <alignment horizontal="center" vertical="center"/>
    </xf>
  </cellXfs>
  <cellStyles count="6">
    <cellStyle name="Currency" xfId="1" builtinId="4"/>
    <cellStyle name="Normal" xfId="0" builtinId="0"/>
    <cellStyle name="Normal 2 10" xfId="4"/>
    <cellStyle name="Normal 3" xfId="2"/>
    <cellStyle name="Normal 3 10" xfId="3"/>
    <cellStyle name="Percent" xfId="5" builtinId="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213360</xdr:colOff>
      <xdr:row>43</xdr:row>
      <xdr:rowOff>37010</xdr:rowOff>
    </xdr:from>
    <xdr:to>
      <xdr:col>9</xdr:col>
      <xdr:colOff>1607820</xdr:colOff>
      <xdr:row>47</xdr:row>
      <xdr:rowOff>76199</xdr:rowOff>
    </xdr:to>
    <xdr:sp macro="" textlink="">
      <xdr:nvSpPr>
        <xdr:cNvPr id="4" name="Up Arrow 3"/>
        <xdr:cNvSpPr/>
      </xdr:nvSpPr>
      <xdr:spPr>
        <a:xfrm>
          <a:off x="9601200" y="16000910"/>
          <a:ext cx="1394460" cy="770709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800"/>
            <a:t>Transfer to Bid Form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49"/>
  <sheetViews>
    <sheetView tabSelected="1" view="pageBreakPreview" zoomScale="70" zoomScaleNormal="100" zoomScaleSheetLayoutView="70" workbookViewId="0">
      <selection sqref="A1:G1"/>
    </sheetView>
  </sheetViews>
  <sheetFormatPr defaultColWidth="8.85546875" defaultRowHeight="15" x14ac:dyDescent="0.25"/>
  <cols>
    <col min="1" max="1" width="4.28515625" style="2" customWidth="1"/>
    <col min="2" max="2" width="9.7109375" style="7" customWidth="1"/>
    <col min="3" max="3" width="16.140625" style="1" customWidth="1"/>
    <col min="4" max="4" width="32.42578125" style="1" customWidth="1"/>
    <col min="5" max="5" width="34.28515625" style="1" customWidth="1"/>
    <col min="6" max="6" width="1" style="1" customWidth="1"/>
    <col min="7" max="7" width="17.5703125" style="43" customWidth="1"/>
    <col min="8" max="8" width="20.140625" style="1" customWidth="1"/>
    <col min="9" max="9" width="1.28515625" style="1" customWidth="1"/>
    <col min="10" max="10" width="27.28515625" style="44" customWidth="1"/>
    <col min="11" max="16384" width="8.85546875" style="2"/>
  </cols>
  <sheetData>
    <row r="1" spans="1:10" ht="48.6" customHeight="1" thickBot="1" x14ac:dyDescent="0.3">
      <c r="A1" s="63" t="s">
        <v>70</v>
      </c>
      <c r="B1" s="64"/>
      <c r="C1" s="64"/>
      <c r="D1" s="64"/>
      <c r="E1" s="64"/>
      <c r="F1" s="64"/>
      <c r="G1" s="64"/>
      <c r="H1" s="60" t="s">
        <v>3</v>
      </c>
      <c r="I1" s="61"/>
      <c r="J1" s="62"/>
    </row>
    <row r="2" spans="1:10" ht="17.45" customHeight="1" x14ac:dyDescent="0.25">
      <c r="B2" s="12"/>
      <c r="C2" s="12"/>
      <c r="D2" s="12"/>
      <c r="E2" s="12"/>
      <c r="F2" s="12"/>
      <c r="G2" s="36"/>
      <c r="H2" s="13"/>
      <c r="I2" s="13"/>
    </row>
    <row r="3" spans="1:10" s="3" customFormat="1" ht="14.45" customHeight="1" thickBot="1" x14ac:dyDescent="0.3">
      <c r="B3" s="8"/>
      <c r="C3" s="9"/>
      <c r="D3" s="9"/>
      <c r="E3" s="11"/>
      <c r="F3" s="11"/>
      <c r="G3" s="37"/>
      <c r="H3" s="10"/>
      <c r="I3" s="10"/>
      <c r="J3" s="45"/>
    </row>
    <row r="4" spans="1:10" s="3" customFormat="1" ht="24.6" customHeight="1" thickBot="1" x14ac:dyDescent="0.3">
      <c r="B4" s="68" t="s">
        <v>19</v>
      </c>
      <c r="C4" s="69"/>
      <c r="D4" s="69"/>
      <c r="E4" s="69"/>
      <c r="F4" s="69"/>
      <c r="G4" s="69"/>
      <c r="H4" s="69"/>
      <c r="I4" s="69"/>
      <c r="J4" s="70"/>
    </row>
    <row r="5" spans="1:10" s="3" customFormat="1" ht="14.45" customHeight="1" thickBot="1" x14ac:dyDescent="0.3">
      <c r="B5" s="83"/>
      <c r="C5" s="90"/>
      <c r="D5" s="90"/>
      <c r="E5" s="84"/>
      <c r="F5" s="15"/>
      <c r="G5" s="83" t="s">
        <v>14</v>
      </c>
      <c r="H5" s="84"/>
      <c r="I5" s="15"/>
      <c r="J5" s="78" t="s">
        <v>2</v>
      </c>
    </row>
    <row r="6" spans="1:10" s="3" customFormat="1" ht="75.599999999999994" customHeight="1" thickBot="1" x14ac:dyDescent="0.3">
      <c r="B6" s="26" t="s">
        <v>0</v>
      </c>
      <c r="C6" s="88" t="s">
        <v>4</v>
      </c>
      <c r="D6" s="89"/>
      <c r="E6" s="27" t="s">
        <v>7</v>
      </c>
      <c r="F6" s="14"/>
      <c r="G6" s="38" t="s">
        <v>13</v>
      </c>
      <c r="H6" s="27" t="s">
        <v>12</v>
      </c>
      <c r="I6" s="14"/>
      <c r="J6" s="79"/>
    </row>
    <row r="7" spans="1:10" s="3" customFormat="1" ht="67.900000000000006" customHeight="1" x14ac:dyDescent="0.25">
      <c r="B7" s="31" t="s">
        <v>51</v>
      </c>
      <c r="C7" s="58" t="s">
        <v>65</v>
      </c>
      <c r="D7" s="58"/>
      <c r="E7" s="32" t="s">
        <v>61</v>
      </c>
      <c r="F7" s="30"/>
      <c r="G7" s="39"/>
      <c r="H7" s="28">
        <v>10</v>
      </c>
      <c r="I7" s="16"/>
      <c r="J7" s="46">
        <f>G7*H7</f>
        <v>0</v>
      </c>
    </row>
    <row r="8" spans="1:10" s="3" customFormat="1" ht="67.900000000000006" customHeight="1" x14ac:dyDescent="0.25">
      <c r="B8" s="31" t="s">
        <v>48</v>
      </c>
      <c r="C8" s="58"/>
      <c r="D8" s="58"/>
      <c r="E8" s="32" t="s">
        <v>39</v>
      </c>
      <c r="F8" s="30"/>
      <c r="G8" s="39"/>
      <c r="H8" s="28">
        <v>1000</v>
      </c>
      <c r="I8" s="16"/>
      <c r="J8" s="46">
        <f t="shared" ref="J8:J20" si="0">G8*H8</f>
        <v>0</v>
      </c>
    </row>
    <row r="9" spans="1:10" s="3" customFormat="1" ht="67.900000000000006" customHeight="1" x14ac:dyDescent="0.25">
      <c r="B9" s="31" t="s">
        <v>49</v>
      </c>
      <c r="C9" s="58"/>
      <c r="D9" s="58"/>
      <c r="E9" s="32" t="s">
        <v>40</v>
      </c>
      <c r="F9" s="30"/>
      <c r="G9" s="39"/>
      <c r="H9" s="28">
        <v>2000</v>
      </c>
      <c r="I9" s="16"/>
      <c r="J9" s="46">
        <f t="shared" si="0"/>
        <v>0</v>
      </c>
    </row>
    <row r="10" spans="1:10" s="3" customFormat="1" ht="67.900000000000006" customHeight="1" x14ac:dyDescent="0.25">
      <c r="B10" s="31" t="s">
        <v>50</v>
      </c>
      <c r="C10" s="58"/>
      <c r="D10" s="58"/>
      <c r="E10" s="32" t="s">
        <v>41</v>
      </c>
      <c r="F10" s="30"/>
      <c r="G10" s="39"/>
      <c r="H10" s="28">
        <v>7000</v>
      </c>
      <c r="I10" s="16"/>
      <c r="J10" s="46">
        <f t="shared" si="0"/>
        <v>0</v>
      </c>
    </row>
    <row r="11" spans="1:10" s="3" customFormat="1" ht="116.25" customHeight="1" x14ac:dyDescent="0.25">
      <c r="B11" s="31" t="s">
        <v>52</v>
      </c>
      <c r="C11" s="58" t="s">
        <v>66</v>
      </c>
      <c r="D11" s="58"/>
      <c r="E11" s="32" t="s">
        <v>67</v>
      </c>
      <c r="F11" s="30"/>
      <c r="G11" s="39"/>
      <c r="H11" s="28">
        <v>20</v>
      </c>
      <c r="I11" s="16"/>
      <c r="J11" s="46">
        <f t="shared" si="0"/>
        <v>0</v>
      </c>
    </row>
    <row r="12" spans="1:10" s="3" customFormat="1" ht="93" customHeight="1" x14ac:dyDescent="0.25">
      <c r="B12" s="31" t="s">
        <v>53</v>
      </c>
      <c r="C12" s="56"/>
      <c r="D12" s="57"/>
      <c r="E12" s="32" t="s">
        <v>42</v>
      </c>
      <c r="F12" s="30"/>
      <c r="G12" s="39"/>
      <c r="H12" s="28">
        <v>2000</v>
      </c>
      <c r="I12" s="16"/>
      <c r="J12" s="46">
        <f>G12*H12</f>
        <v>0</v>
      </c>
    </row>
    <row r="13" spans="1:10" s="3" customFormat="1" ht="93" customHeight="1" x14ac:dyDescent="0.25">
      <c r="B13" s="31" t="s">
        <v>54</v>
      </c>
      <c r="C13" s="56"/>
      <c r="D13" s="57"/>
      <c r="E13" s="32" t="s">
        <v>43</v>
      </c>
      <c r="F13" s="30"/>
      <c r="G13" s="39"/>
      <c r="H13" s="28">
        <v>3000</v>
      </c>
      <c r="I13" s="16"/>
      <c r="J13" s="46">
        <f t="shared" si="0"/>
        <v>0</v>
      </c>
    </row>
    <row r="14" spans="1:10" s="3" customFormat="1" ht="93" customHeight="1" x14ac:dyDescent="0.25">
      <c r="B14" s="31" t="s">
        <v>55</v>
      </c>
      <c r="C14" s="56"/>
      <c r="D14" s="57"/>
      <c r="E14" s="32" t="s">
        <v>44</v>
      </c>
      <c r="F14" s="30"/>
      <c r="G14" s="39"/>
      <c r="H14" s="28">
        <v>23000</v>
      </c>
      <c r="I14" s="16"/>
      <c r="J14" s="46">
        <f t="shared" si="0"/>
        <v>0</v>
      </c>
    </row>
    <row r="15" spans="1:10" s="3" customFormat="1" ht="129.6" customHeight="1" x14ac:dyDescent="0.25">
      <c r="B15" s="31" t="s">
        <v>56</v>
      </c>
      <c r="C15" s="58" t="s">
        <v>25</v>
      </c>
      <c r="D15" s="58"/>
      <c r="E15" s="32" t="s">
        <v>68</v>
      </c>
      <c r="F15" s="30"/>
      <c r="G15" s="39"/>
      <c r="H15" s="28">
        <v>10</v>
      </c>
      <c r="I15" s="16"/>
      <c r="J15" s="46">
        <f t="shared" si="0"/>
        <v>0</v>
      </c>
    </row>
    <row r="16" spans="1:10" s="3" customFormat="1" ht="129.6" customHeight="1" x14ac:dyDescent="0.25">
      <c r="B16" s="31" t="s">
        <v>57</v>
      </c>
      <c r="C16" s="56"/>
      <c r="D16" s="57"/>
      <c r="E16" s="32" t="s">
        <v>45</v>
      </c>
      <c r="F16" s="30"/>
      <c r="G16" s="39"/>
      <c r="H16" s="28">
        <v>600</v>
      </c>
      <c r="I16" s="16"/>
      <c r="J16" s="46">
        <f>G16*H16</f>
        <v>0</v>
      </c>
    </row>
    <row r="17" spans="2:10" s="3" customFormat="1" ht="129.6" customHeight="1" x14ac:dyDescent="0.25">
      <c r="B17" s="31" t="s">
        <v>58</v>
      </c>
      <c r="C17" s="56"/>
      <c r="D17" s="57"/>
      <c r="E17" s="32" t="s">
        <v>46</v>
      </c>
      <c r="F17" s="30"/>
      <c r="G17" s="39"/>
      <c r="H17" s="28">
        <v>1300</v>
      </c>
      <c r="I17" s="16"/>
      <c r="J17" s="46">
        <f t="shared" si="0"/>
        <v>0</v>
      </c>
    </row>
    <row r="18" spans="2:10" s="3" customFormat="1" ht="129.6" customHeight="1" x14ac:dyDescent="0.25">
      <c r="B18" s="31" t="s">
        <v>59</v>
      </c>
      <c r="C18" s="56"/>
      <c r="D18" s="57"/>
      <c r="E18" s="32" t="s">
        <v>47</v>
      </c>
      <c r="F18" s="30"/>
      <c r="G18" s="39"/>
      <c r="H18" s="28">
        <v>18000</v>
      </c>
      <c r="I18" s="16"/>
      <c r="J18" s="46">
        <f t="shared" si="0"/>
        <v>0</v>
      </c>
    </row>
    <row r="19" spans="2:10" s="3" customFormat="1" ht="129.6" customHeight="1" x14ac:dyDescent="0.25">
      <c r="B19" s="31">
        <v>4</v>
      </c>
      <c r="C19" s="56" t="s">
        <v>26</v>
      </c>
      <c r="D19" s="57"/>
      <c r="E19" s="32" t="s">
        <v>24</v>
      </c>
      <c r="F19" s="30"/>
      <c r="G19" s="39"/>
      <c r="H19" s="28">
        <v>5000</v>
      </c>
      <c r="I19" s="16"/>
      <c r="J19" s="46">
        <f t="shared" si="0"/>
        <v>0</v>
      </c>
    </row>
    <row r="20" spans="2:10" s="3" customFormat="1" ht="129.6" customHeight="1" x14ac:dyDescent="0.25">
      <c r="B20" s="31">
        <v>5</v>
      </c>
      <c r="C20" s="56" t="s">
        <v>27</v>
      </c>
      <c r="D20" s="57"/>
      <c r="E20" s="32" t="s">
        <v>24</v>
      </c>
      <c r="F20" s="30"/>
      <c r="G20" s="39"/>
      <c r="H20" s="28">
        <v>30000</v>
      </c>
      <c r="I20" s="16"/>
      <c r="J20" s="46">
        <f t="shared" si="0"/>
        <v>0</v>
      </c>
    </row>
    <row r="21" spans="2:10" s="3" customFormat="1" ht="129.6" customHeight="1" x14ac:dyDescent="0.25">
      <c r="B21" s="31">
        <v>6</v>
      </c>
      <c r="C21" s="56" t="s">
        <v>33</v>
      </c>
      <c r="D21" s="57"/>
      <c r="E21" s="32" t="s">
        <v>24</v>
      </c>
      <c r="F21" s="30"/>
      <c r="G21" s="39"/>
      <c r="H21" s="28">
        <v>40000</v>
      </c>
      <c r="I21" s="16"/>
      <c r="J21" s="46">
        <f>G21*H21</f>
        <v>0</v>
      </c>
    </row>
    <row r="22" spans="2:10" s="3" customFormat="1" ht="129.6" customHeight="1" x14ac:dyDescent="0.25">
      <c r="B22" s="31">
        <v>7</v>
      </c>
      <c r="C22" s="56" t="s">
        <v>32</v>
      </c>
      <c r="D22" s="57"/>
      <c r="E22" s="32" t="s">
        <v>24</v>
      </c>
      <c r="F22" s="30"/>
      <c r="G22" s="39"/>
      <c r="H22" s="28">
        <v>30000</v>
      </c>
      <c r="I22" s="16"/>
      <c r="J22" s="46">
        <f>G22*H22</f>
        <v>0</v>
      </c>
    </row>
    <row r="23" spans="2:10" s="3" customFormat="1" ht="129.6" customHeight="1" x14ac:dyDescent="0.25">
      <c r="B23" s="31">
        <v>8</v>
      </c>
      <c r="C23" s="56" t="s">
        <v>31</v>
      </c>
      <c r="D23" s="57"/>
      <c r="E23" s="32" t="s">
        <v>23</v>
      </c>
      <c r="F23" s="30"/>
      <c r="G23" s="39"/>
      <c r="H23" s="28">
        <v>20000</v>
      </c>
      <c r="I23" s="16"/>
      <c r="J23" s="46">
        <f t="shared" ref="J23:J30" si="1">G23*H23</f>
        <v>0</v>
      </c>
    </row>
    <row r="24" spans="2:10" s="3" customFormat="1" ht="165.75" x14ac:dyDescent="0.25">
      <c r="B24" s="31">
        <v>9</v>
      </c>
      <c r="C24" s="58" t="s">
        <v>9</v>
      </c>
      <c r="D24" s="58"/>
      <c r="E24" s="32" t="s">
        <v>35</v>
      </c>
      <c r="F24" s="30"/>
      <c r="G24" s="39"/>
      <c r="H24" s="28">
        <v>60000</v>
      </c>
      <c r="I24" s="16"/>
      <c r="J24" s="46">
        <f t="shared" si="1"/>
        <v>0</v>
      </c>
    </row>
    <row r="25" spans="2:10" s="3" customFormat="1" ht="159.6" customHeight="1" x14ac:dyDescent="0.25">
      <c r="B25" s="31">
        <v>10</v>
      </c>
      <c r="C25" s="56" t="s">
        <v>30</v>
      </c>
      <c r="D25" s="57"/>
      <c r="E25" s="34" t="s">
        <v>34</v>
      </c>
      <c r="F25" s="30"/>
      <c r="G25" s="39"/>
      <c r="H25" s="35">
        <v>60000</v>
      </c>
      <c r="I25" s="16"/>
      <c r="J25" s="46">
        <f t="shared" si="1"/>
        <v>0</v>
      </c>
    </row>
    <row r="26" spans="2:10" s="3" customFormat="1" ht="67.900000000000006" customHeight="1" x14ac:dyDescent="0.25">
      <c r="B26" s="31">
        <v>11</v>
      </c>
      <c r="C26" s="58" t="s">
        <v>10</v>
      </c>
      <c r="D26" s="58"/>
      <c r="E26" s="32" t="s">
        <v>8</v>
      </c>
      <c r="F26" s="30"/>
      <c r="G26" s="39"/>
      <c r="H26" s="28">
        <v>25000</v>
      </c>
      <c r="I26" s="16"/>
      <c r="J26" s="46">
        <f t="shared" si="1"/>
        <v>0</v>
      </c>
    </row>
    <row r="27" spans="2:10" s="3" customFormat="1" ht="67.900000000000006" customHeight="1" x14ac:dyDescent="0.25">
      <c r="B27" s="31">
        <v>12</v>
      </c>
      <c r="C27" s="58" t="s">
        <v>11</v>
      </c>
      <c r="D27" s="58"/>
      <c r="E27" s="32" t="s">
        <v>69</v>
      </c>
      <c r="F27" s="30"/>
      <c r="G27" s="39"/>
      <c r="H27" s="28">
        <v>25000</v>
      </c>
      <c r="I27" s="16"/>
      <c r="J27" s="46">
        <f>G27*H27</f>
        <v>0</v>
      </c>
    </row>
    <row r="28" spans="2:10" s="3" customFormat="1" ht="67.900000000000006" customHeight="1" x14ac:dyDescent="0.25">
      <c r="B28" s="31">
        <v>13</v>
      </c>
      <c r="C28" s="56" t="s">
        <v>60</v>
      </c>
      <c r="D28" s="57"/>
      <c r="E28" s="34" t="s">
        <v>62</v>
      </c>
      <c r="F28" s="30"/>
      <c r="G28" s="54"/>
      <c r="H28" s="35">
        <v>1</v>
      </c>
      <c r="I28" s="16"/>
      <c r="J28" s="46">
        <f>G28*H28</f>
        <v>0</v>
      </c>
    </row>
    <row r="29" spans="2:10" s="3" customFormat="1" ht="160.15" customHeight="1" thickBot="1" x14ac:dyDescent="0.3">
      <c r="B29" s="31">
        <v>14</v>
      </c>
      <c r="C29" s="59" t="s">
        <v>63</v>
      </c>
      <c r="D29" s="59"/>
      <c r="E29" s="33" t="s">
        <v>36</v>
      </c>
      <c r="F29" s="30"/>
      <c r="G29" s="40"/>
      <c r="H29" s="29">
        <v>60000</v>
      </c>
      <c r="I29" s="16"/>
      <c r="J29" s="46">
        <f t="shared" si="1"/>
        <v>0</v>
      </c>
    </row>
    <row r="30" spans="2:10" s="3" customFormat="1" ht="160.15" customHeight="1" thickBot="1" x14ac:dyDescent="0.3">
      <c r="B30" s="31">
        <v>15</v>
      </c>
      <c r="C30" s="59" t="s">
        <v>64</v>
      </c>
      <c r="D30" s="59"/>
      <c r="E30" s="33" t="s">
        <v>37</v>
      </c>
      <c r="F30" s="30"/>
      <c r="G30" s="40"/>
      <c r="H30" s="29">
        <v>50000</v>
      </c>
      <c r="I30" s="16"/>
      <c r="J30" s="46">
        <f t="shared" si="1"/>
        <v>0</v>
      </c>
    </row>
    <row r="31" spans="2:10" s="3" customFormat="1" ht="16.899999999999999" customHeight="1" thickBot="1" x14ac:dyDescent="0.3">
      <c r="B31" s="23"/>
      <c r="C31" s="17"/>
      <c r="D31" s="17"/>
      <c r="E31" s="17"/>
      <c r="F31" s="17"/>
      <c r="G31" s="41"/>
      <c r="H31" s="20"/>
      <c r="I31" s="16"/>
      <c r="J31" s="47"/>
    </row>
    <row r="32" spans="2:10" s="3" customFormat="1" ht="30.75" customHeight="1" thickBot="1" x14ac:dyDescent="0.3">
      <c r="B32" s="18"/>
      <c r="C32" s="19"/>
      <c r="D32" s="65" t="s">
        <v>22</v>
      </c>
      <c r="E32" s="66"/>
      <c r="F32" s="66"/>
      <c r="G32" s="66"/>
      <c r="H32" s="67"/>
      <c r="I32" s="16"/>
      <c r="J32" s="48">
        <f>SUM(J7:J30)</f>
        <v>0</v>
      </c>
    </row>
    <row r="33" spans="1:10" s="3" customFormat="1" ht="41.45" customHeight="1" thickBot="1" x14ac:dyDescent="0.3">
      <c r="B33" s="18"/>
      <c r="C33" s="19"/>
      <c r="D33" s="19"/>
      <c r="E33" s="17"/>
      <c r="F33" s="17"/>
      <c r="G33" s="41"/>
      <c r="H33" s="20"/>
      <c r="I33" s="16"/>
      <c r="J33" s="47"/>
    </row>
    <row r="34" spans="1:10" s="3" customFormat="1" ht="41.45" customHeight="1" thickBot="1" x14ac:dyDescent="0.3">
      <c r="B34" s="85" t="s">
        <v>20</v>
      </c>
      <c r="C34" s="86"/>
      <c r="D34" s="86"/>
      <c r="E34" s="86"/>
      <c r="F34" s="86"/>
      <c r="G34" s="86"/>
      <c r="H34" s="86"/>
      <c r="I34" s="86"/>
      <c r="J34" s="87"/>
    </row>
    <row r="35" spans="1:10" s="3" customFormat="1" ht="41.45" customHeight="1" x14ac:dyDescent="0.25">
      <c r="B35" s="24" t="s">
        <v>0</v>
      </c>
      <c r="C35" s="71" t="s">
        <v>15</v>
      </c>
      <c r="D35" s="72"/>
      <c r="E35" s="75" t="s">
        <v>17</v>
      </c>
      <c r="F35" s="76"/>
      <c r="G35" s="77"/>
      <c r="H35" s="25" t="s">
        <v>18</v>
      </c>
      <c r="I35" s="16"/>
      <c r="J35" s="49" t="s">
        <v>16</v>
      </c>
    </row>
    <row r="36" spans="1:10" s="3" customFormat="1" ht="33" customHeight="1" thickBot="1" x14ac:dyDescent="0.3">
      <c r="B36" s="21">
        <v>1</v>
      </c>
      <c r="C36" s="73" t="s">
        <v>29</v>
      </c>
      <c r="D36" s="74"/>
      <c r="E36" s="91">
        <f>IF(ISERROR(J32*0.1),"This cell will autopopulate.",J32*0.1)</f>
        <v>0</v>
      </c>
      <c r="F36" s="92"/>
      <c r="G36" s="93"/>
      <c r="H36" s="53" t="s">
        <v>28</v>
      </c>
      <c r="I36" s="16"/>
      <c r="J36" s="52" t="e">
        <f>E36*H36</f>
        <v>#VALUE!</v>
      </c>
    </row>
    <row r="37" spans="1:10" s="3" customFormat="1" ht="14.45" customHeight="1" thickBot="1" x14ac:dyDescent="0.3">
      <c r="B37" s="4"/>
      <c r="C37" s="5"/>
      <c r="D37" s="5"/>
      <c r="E37" s="5"/>
      <c r="F37" s="5"/>
      <c r="G37" s="42"/>
      <c r="H37" s="5"/>
      <c r="I37" s="5"/>
      <c r="J37" s="45"/>
    </row>
    <row r="38" spans="1:10" ht="25.5" customHeight="1" thickBot="1" x14ac:dyDescent="0.3">
      <c r="B38" s="4"/>
      <c r="C38" s="22"/>
      <c r="D38" s="65" t="s">
        <v>21</v>
      </c>
      <c r="E38" s="66"/>
      <c r="F38" s="66"/>
      <c r="G38" s="66"/>
      <c r="H38" s="67"/>
      <c r="I38" s="16"/>
      <c r="J38" s="48" t="e">
        <f>J36</f>
        <v>#VALUE!</v>
      </c>
    </row>
    <row r="39" spans="1:10" ht="32.450000000000003" customHeight="1" thickBot="1" x14ac:dyDescent="0.3">
      <c r="B39" s="4"/>
      <c r="C39" s="22"/>
      <c r="D39" s="5"/>
      <c r="E39" s="5"/>
      <c r="F39" s="5"/>
      <c r="G39" s="42"/>
      <c r="H39" s="5"/>
      <c r="I39" s="16"/>
      <c r="J39" s="50"/>
    </row>
    <row r="40" spans="1:10" ht="17.45" customHeight="1" thickBot="1" x14ac:dyDescent="0.3">
      <c r="A40" s="80" t="s">
        <v>1</v>
      </c>
      <c r="B40" s="81"/>
      <c r="C40" s="81"/>
      <c r="D40" s="81"/>
      <c r="E40" s="81"/>
      <c r="F40" s="81"/>
      <c r="G40" s="81"/>
      <c r="H40" s="81"/>
      <c r="I40" s="81"/>
      <c r="J40" s="82"/>
    </row>
    <row r="41" spans="1:10" ht="13.15" customHeight="1" thickBot="1" x14ac:dyDescent="0.3">
      <c r="B41" s="12"/>
      <c r="C41" s="12"/>
      <c r="D41" s="12"/>
      <c r="E41" s="12"/>
      <c r="F41" s="12"/>
      <c r="G41" s="36"/>
      <c r="H41" s="12"/>
      <c r="I41" s="12"/>
    </row>
    <row r="42" spans="1:10" ht="15.75" thickBot="1" x14ac:dyDescent="0.3">
      <c r="B42" s="6"/>
      <c r="C42" s="65" t="s">
        <v>5</v>
      </c>
      <c r="D42" s="66"/>
      <c r="E42" s="66"/>
      <c r="F42" s="66"/>
      <c r="G42" s="66"/>
      <c r="H42" s="67"/>
      <c r="I42" s="22"/>
      <c r="J42" s="51" t="e">
        <f>SUM(J32,J38)</f>
        <v>#VALUE!</v>
      </c>
    </row>
    <row r="43" spans="1:10" ht="15.75" thickBot="1" x14ac:dyDescent="0.3">
      <c r="B43" s="6"/>
      <c r="C43" s="65" t="s">
        <v>6</v>
      </c>
      <c r="D43" s="66"/>
      <c r="E43" s="66"/>
      <c r="F43" s="66"/>
      <c r="G43" s="66"/>
      <c r="H43" s="67"/>
      <c r="I43" s="22"/>
      <c r="J43" s="55" t="e">
        <f>J42*3</f>
        <v>#VALUE!</v>
      </c>
    </row>
    <row r="49" spans="3:3" x14ac:dyDescent="0.25">
      <c r="C49" s="1" t="s">
        <v>38</v>
      </c>
    </row>
  </sheetData>
  <sheetProtection selectLockedCells="1"/>
  <mergeCells count="41">
    <mergeCell ref="C43:H43"/>
    <mergeCell ref="J5:J6"/>
    <mergeCell ref="A40:J40"/>
    <mergeCell ref="G5:H5"/>
    <mergeCell ref="D32:H32"/>
    <mergeCell ref="B34:J34"/>
    <mergeCell ref="D38:H38"/>
    <mergeCell ref="C6:D6"/>
    <mergeCell ref="C7:D7"/>
    <mergeCell ref="C11:D11"/>
    <mergeCell ref="C15:D15"/>
    <mergeCell ref="B5:E5"/>
    <mergeCell ref="C20:D20"/>
    <mergeCell ref="C19:D19"/>
    <mergeCell ref="C23:D23"/>
    <mergeCell ref="E36:G36"/>
    <mergeCell ref="C30:D30"/>
    <mergeCell ref="H1:J1"/>
    <mergeCell ref="A1:G1"/>
    <mergeCell ref="C42:H42"/>
    <mergeCell ref="B4:J4"/>
    <mergeCell ref="C35:D35"/>
    <mergeCell ref="C36:D36"/>
    <mergeCell ref="C22:D22"/>
    <mergeCell ref="C21:D21"/>
    <mergeCell ref="C24:D24"/>
    <mergeCell ref="C26:D26"/>
    <mergeCell ref="C27:D27"/>
    <mergeCell ref="C29:D29"/>
    <mergeCell ref="E35:G35"/>
    <mergeCell ref="C8:D8"/>
    <mergeCell ref="C16:D16"/>
    <mergeCell ref="C17:D17"/>
    <mergeCell ref="C18:D18"/>
    <mergeCell ref="C28:D28"/>
    <mergeCell ref="C9:D9"/>
    <mergeCell ref="C10:D10"/>
    <mergeCell ref="C12:D12"/>
    <mergeCell ref="C13:D13"/>
    <mergeCell ref="C14:D14"/>
    <mergeCell ref="C25:D25"/>
  </mergeCells>
  <pageMargins left="0.7" right="0.7" top="0.75" bottom="0.75" header="0.3" footer="0.3"/>
  <pageSetup scale="5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EV5DVUR6RRZR-2082741394-5018</_dlc_DocId>
    <_dlc_DocIdUrl xmlns="53dbc0f4-2d3d-44b3-9905-25b4807b1361">
      <Url>http://finance/supply/pba/_layouts/15/DocIdRedir.aspx?ID=EV5DVUR6RRZR-2082741394-5018</Url>
      <Description>EV5DVUR6RRZR-2082741394-5018</Description>
    </_dlc_DocIdUrl>
    <Document_x0020_Type xmlns="d3fbc18e-a438-4b9d-9a8c-b0520fb80ed2">APPENDIX B</Document_x0020_Type>
    <Solicitation_x0020_Title xmlns="d3fbc18e-a438-4b9d-9a8c-b0520fb80ed2">Print and Direct Mailing Services</Solicitation_x0020_Title>
    <Commodity_x002f_Services_x0020_Description xmlns="d3fbc18e-a438-4b9d-9a8c-b0520fb80ed2">Facilities</Commodity_x002f_Services_x0020_Description>
    <Solicitation_x0020__x0023_ xmlns="d3fbc18e-a438-4b9d-9a8c-b0520fb80ed2">96127</Solicitation_x0020__x0023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CDD4ACAC4DE40A125C05F6DA9DE69" ma:contentTypeVersion="2" ma:contentTypeDescription="Create a new document." ma:contentTypeScope="" ma:versionID="f589bf2a372fc164c02d057d316b9b51">
  <xsd:schema xmlns:xsd="http://www.w3.org/2001/XMLSchema" xmlns:xs="http://www.w3.org/2001/XMLSchema" xmlns:p="http://schemas.microsoft.com/office/2006/metadata/properties" xmlns:ns2="d3fbc18e-a438-4b9d-9a8c-b0520fb80ed2" xmlns:ns3="53dbc0f4-2d3d-44b3-9905-25b4807b1361" targetNamespace="http://schemas.microsoft.com/office/2006/metadata/properties" ma:root="true" ma:fieldsID="ee91e7794d8822b6beca745297ae8198" ns2:_="" ns3:_="">
    <xsd:import namespace="d3fbc18e-a438-4b9d-9a8c-b0520fb80ed2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olicitation_x0020__x0023_" minOccurs="0"/>
                <xsd:element ref="ns2:Solicitation_x0020_Title" minOccurs="0"/>
                <xsd:element ref="ns2:Commodity_x002f_Services_x0020_Description" minOccurs="0"/>
                <xsd:element ref="ns2:Document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bc18e-a438-4b9d-9a8c-b0520fb80ed2" elementFormDefault="qualified">
    <xsd:import namespace="http://schemas.microsoft.com/office/2006/documentManagement/types"/>
    <xsd:import namespace="http://schemas.microsoft.com/office/infopath/2007/PartnerControls"/>
    <xsd:element name="Solicitation_x0020__x0023_" ma:index="8" nillable="true" ma:displayName="Solicitation #" ma:internalName="Solicitation_x0020__x0023_">
      <xsd:simpleType>
        <xsd:restriction base="dms:Text">
          <xsd:maxLength value="255"/>
        </xsd:restriction>
      </xsd:simpleType>
    </xsd:element>
    <xsd:element name="Solicitation_x0020_Title" ma:index="9" nillable="true" ma:displayName="Solicitation Title" ma:internalName="Solicitation_x0020_Title">
      <xsd:simpleType>
        <xsd:restriction base="dms:Text">
          <xsd:maxLength value="255"/>
        </xsd:restriction>
      </xsd:simpleType>
    </xsd:element>
    <xsd:element name="Commodity_x002f_Services_x0020_Description" ma:index="10" nillable="true" ma:displayName="Commodity/Services Description" ma:internalName="Commodity_x002f_Services_x0020_Description">
      <xsd:simpleType>
        <xsd:restriction base="dms:Text">
          <xsd:maxLength value="255"/>
        </xsd:restriction>
      </xsd:simpleType>
    </xsd:element>
    <xsd:element name="Document_x0020_Type" ma:index="11" nillable="true" ma:displayName="Document Type" ma:description="DOCUMENT TYPE" ma:format="Dropdown" ma:internalName="Document_x0020_Type">
      <xsd:simpleType>
        <xsd:union memberTypes="dms:Text">
          <xsd:simpleType>
            <xsd:restriction base="dms:Choice">
              <xsd:enumeration value="ADDENDUM 1"/>
              <xsd:enumeration value="ADDENDUM 2"/>
              <xsd:enumeration value="ADDENDUM 3"/>
              <xsd:enumeration value="ADDENDUM 4"/>
              <xsd:enumeration value="ADDENDUM 5"/>
              <xsd:enumeration value="ADDENDUM 6"/>
              <xsd:enumeration value="ADDENDUM 7"/>
              <xsd:enumeration value="ADDENDUM 8"/>
              <xsd:enumeration value="ADDENDUM 9"/>
              <xsd:enumeration value="APPENDIX A"/>
              <xsd:enumeration value="APPENDIX B"/>
              <xsd:enumeration value="APPENDIX C OTHER BID DOCUMENTS"/>
              <xsd:enumeration value="APPENDIX D"/>
              <xsd:enumeration value="BAFO REQUEST"/>
              <xsd:enumeration value="BAFO RESPONSE"/>
              <xsd:enumeration value="BID FORM"/>
              <xsd:enumeration value="BID TAB"/>
              <xsd:enumeration value="BIDDER LIST"/>
              <xsd:enumeration value="BIDDER SUBMITTED BID FORM"/>
              <xsd:enumeration value="CONTRACT EXECUTED"/>
              <xsd:enumeration value="CONTRACT RISK ASSESSMENT"/>
              <xsd:enumeration value="COVER SHEET / MAILING LIST"/>
              <xsd:enumeration value="DISQUALIFICATION LETTER / EMAIL"/>
              <xsd:enumeration value="EVALUATION MATRIX"/>
              <xsd:enumeration value="EVALUTIONS FROM EVALUATORS"/>
              <xsd:enumeration value="EVALUATIONS FROM EVALUATORS BAFO"/>
              <xsd:enumeration value="EVALUATION PRESENTATIONS"/>
              <xsd:enumeration value="EVALUATION APPROVED BY MGR RD 1"/>
              <xsd:enumeration value="EVALUATION APPROVED BY MGR BAFO"/>
              <xsd:enumeration value="EVALUATION PRICING - HEAT MAP"/>
              <xsd:enumeration value="EVALUATION PRICING PURCHASING"/>
              <xsd:enumeration value="INTENT TO AWARD / BID OPENING"/>
              <xsd:enumeration value="INCOMING BID EMAIL"/>
              <xsd:enumeration value="NDA EXECUTED"/>
              <xsd:enumeration value="OTHER DOCUMENTATION"/>
              <xsd:enumeration value="PREBID ATTENDEES LIST"/>
              <xsd:enumeration value="PRESENTATION NEGOTIATION AGENDA"/>
              <xsd:enumeration value="PROTEST FROM SUPPLIER"/>
              <xsd:enumeration value="PROTEST RESPONSE JEA TO SUPPLIER"/>
              <xsd:enumeration value="PUBLIC MEETING NOTICE"/>
              <xsd:enumeration value="PUBLIC CONCENSUS SCORING"/>
              <xsd:enumeration value="PURCHASING QUESTIONAIRE"/>
              <xsd:enumeration value="REFERENCE DOCUMENTATION - DO NOT POST"/>
              <xsd:enumeration value="REQUEST FOR INFORMATION"/>
              <xsd:enumeration value="RFI - SUPPLIER RESPONSE"/>
              <xsd:enumeration value="SOLICITATION"/>
              <xsd:enumeration value="SUPPLIER CLARIFICATION REQUEST"/>
              <xsd:enumeration value="SUPPLIER CLARIFICATION RESPONSE"/>
              <xsd:enumeration value="SUPPLIER BID WITHDRAWAL"/>
              <xsd:enumeration value="SUPPLIER PRESENTATION"/>
              <xsd:enumeration value="SUPPLIER NO BID LETTER"/>
              <xsd:enumeration value="VENDOR PERFORMAN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85FD179-2B44-4392-BC7A-A1A416FA3AA2}">
  <ds:schemaRefs>
    <ds:schemaRef ds:uri="53dbc0f4-2d3d-44b3-9905-25b4807b1361"/>
    <ds:schemaRef ds:uri="http://purl.org/dc/terms/"/>
    <ds:schemaRef ds:uri="http://schemas.microsoft.com/office/2006/metadata/properties"/>
    <ds:schemaRef ds:uri="http://schemas.microsoft.com/office/2006/documentManagement/types"/>
    <ds:schemaRef ds:uri="d3fbc18e-a438-4b9d-9a8c-b0520fb80ed2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9278147-1661-4BAB-AE4A-668275E3A2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9D4BE3-B4BE-4DC3-BEC2-B8759EB23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bc18e-a438-4b9d-9a8c-b0520fb80ed2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991CA8B-0857-4809-B9DA-37FE574712B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B - Response_Workbook</vt:lpstr>
      <vt:lpstr>'Appendix B - Response_Workbook'!Print_Area</vt:lpstr>
      <vt:lpstr>'Appendix B - Response_Workbook'!Print_Titles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Print and Direct Mailing Services</dc:title>
  <dc:creator/>
  <cp:lastModifiedBy/>
  <dcterms:created xsi:type="dcterms:W3CDTF">2015-06-05T18:17:20Z</dcterms:created>
  <dcterms:modified xsi:type="dcterms:W3CDTF">2019-01-15T19:15:42Z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0x010100495CDD4ACAC4DE40A125C05F6DA9DE69</vt:lpwstr>
  </property>
  <property fmtid="{D5CDD505-2E9C-101B-9397-08002B2CF9AE}" pid="3" name="_dlc_DocIdItemGuid">
    <vt:lpwstr>dc323054-c5cf-49f9-be99-67bb509e79bb</vt:lpwstr>
  </property>
  <property fmtid="{D5CDD505-2E9C-101B-9397-08002B2CF9AE}" pid="4" name="IsMyDocuments">
    <vt:bool>true</vt:bool>
  </property>
</Properties>
</file>