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5\"/>
    </mc:Choice>
  </mc:AlternateContent>
  <xr:revisionPtr revIDLastSave="0" documentId="8_{3DE4FADC-6D24-45D8-B354-44F26E2011F7}" xr6:coauthVersionLast="47" xr6:coauthVersionMax="47" xr10:uidLastSave="{00000000-0000-0000-0000-000000000000}"/>
  <bookViews>
    <workbookView xWindow="-120" yWindow="-120" windowWidth="29040" windowHeight="15840" xr2:uid="{5BE3C74D-41E8-4FDC-B1E3-AE00961372B9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60" i="1"/>
  <c r="J5" i="1"/>
  <c r="J6" i="1"/>
  <c r="J7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152" i="1" l="1"/>
  <c r="J156" i="1" s="1"/>
</calcChain>
</file>

<file path=xl/sharedStrings.xml><?xml version="1.0" encoding="utf-8"?>
<sst xmlns="http://schemas.openxmlformats.org/spreadsheetml/2006/main" count="450" uniqueCount="298">
  <si>
    <t>JEA FULTON CUT CROSSING PROJECT #8007890
FC-GEN-BOM-01 APPENDIX 1
TRANSMISSION BILL OF MATERIAL SUMMARY</t>
  </si>
  <si>
    <t>Stock Number</t>
  </si>
  <si>
    <t>Description</t>
  </si>
  <si>
    <t>Base Qty</t>
  </si>
  <si>
    <t>Surplus</t>
  </si>
  <si>
    <t>Total Qty</t>
  </si>
  <si>
    <t>Unit</t>
  </si>
  <si>
    <t>NON-STD0001</t>
  </si>
  <si>
    <t>OPGW, 144 FIBER CT, AFL AC-125/726</t>
  </si>
  <si>
    <t>FT</t>
  </si>
  <si>
    <t>NON-STD0002</t>
  </si>
  <si>
    <t>CONDUCTOR, 1033.5 "OCALA" ACCS  TYPE 16 TW/C7/TS</t>
  </si>
  <si>
    <t>NON-STD0003</t>
  </si>
  <si>
    <t>STOCKBRIDGE VIBRATION DAMPER CABLE DIAMETER 0.676"- 0.780"</t>
  </si>
  <si>
    <t>EA</t>
  </si>
  <si>
    <t>NON-STD0004</t>
  </si>
  <si>
    <t>HOT LINE LINK, Y-CLEVIS EYE, ULTIMATE STRENGTH 40,000# ROTATED 90°, L=11"</t>
  </si>
  <si>
    <t>NON-STD0005</t>
  </si>
  <si>
    <t>BOLTED DEADEND FOR OPGW ALUMACORE OPGW, ULTIMATE STRENGTH &gt; 30,000#, 12 KEEPER
DESIGNATION, WITH GUIDE, DIA RNG 0.720"-0.729"</t>
  </si>
  <si>
    <t>NON-STD0007</t>
  </si>
  <si>
    <t>TOUGHENED GLASS INSULATOR, FOG PROFILE, 13" DIA, 6 3/4" SPACING, 50,000# M&amp;E, TYPE K BALL AND SOCKET</t>
  </si>
  <si>
    <t>NON-STD0008</t>
  </si>
  <si>
    <t>1033.5 ACCS/TW/C7 T16 COMPRESSION DEADEND WITH TERMINAL JUMPER</t>
  </si>
  <si>
    <t>NON-STD0009</t>
  </si>
  <si>
    <t>1033.5 ACCS/TW/C7 T16 15 DEG, JUMPER TERMINAL</t>
  </si>
  <si>
    <t>NON-STD0010</t>
  </si>
  <si>
    <t>HIBUS SUSPENSION CLAMP FOR ACSS CONDUCTORS</t>
  </si>
  <si>
    <t>NON-STD0011</t>
  </si>
  <si>
    <t>CUSHION WITH 1/2" - 13 UNC HEX HEAD BOLT HARDWARE KIT, OPGW DIA. 0.657 IN. - 0.750 IN.</t>
  </si>
  <si>
    <t>NON-STD0012</t>
  </si>
  <si>
    <t>HITEMP AFL FILLER COMPOUND</t>
  </si>
  <si>
    <t>LB</t>
  </si>
  <si>
    <t>NON-STD0013</t>
  </si>
  <si>
    <t>1033.5 VIBRATION DAMPERS, STOCKBRIDGE VIBRATION DAMPER.  CLAMP RANGE 1.644”-1.780”, AA EHV APPLICATION WITHOUT BREAKAWAY BOLTS.</t>
  </si>
  <si>
    <t>NON-STD0014</t>
  </si>
  <si>
    <t>1033.5 LINE GUARD, 0.25" DIA, 26” PROTECTOR RODS CABLE DIAMETER RANGE 1.099”-1.181”</t>
  </si>
  <si>
    <t>NON-STD0015</t>
  </si>
  <si>
    <t xml:space="preserve">FULL TENSION JOINT FOR SOUTHWIRE ACCS C7T COMPOSITE CORE CONDUCTOR </t>
  </si>
  <si>
    <t>NON-STD0019</t>
  </si>
  <si>
    <t>OHGW MARKER BALL ORANGE</t>
  </si>
  <si>
    <t>NON-STD0020</t>
  </si>
  <si>
    <t>OHGW MARKER BALL WHITE</t>
  </si>
  <si>
    <t>NON-STD0021</t>
  </si>
  <si>
    <t>OHGW MARKER BALL YELLOW</t>
  </si>
  <si>
    <t>NON-STD0022</t>
  </si>
  <si>
    <t>CONDUCTOR MARKER BALL ORANGE</t>
  </si>
  <si>
    <t>NON-STD0023</t>
  </si>
  <si>
    <t>CONDUCTOR MARKER BALL WHITE</t>
  </si>
  <si>
    <t>NON-STD0024</t>
  </si>
  <si>
    <t>CONDUCTOR MARKER BALL YELLOW</t>
  </si>
  <si>
    <t>NON-STD0025</t>
  </si>
  <si>
    <t>OPTI-GUARD SPLICE ENCLOSURE</t>
  </si>
  <si>
    <t>NON-STD0026</t>
  </si>
  <si>
    <t>OPTI-GUARD SPLICE TRAY</t>
  </si>
  <si>
    <t>NON-STD0027</t>
  </si>
  <si>
    <t>SPLICE PROTECTION SLEEVES</t>
  </si>
  <si>
    <t>NON-STD0028</t>
  </si>
  <si>
    <t>OPTI-GUARD FIBER ROUTING KIT</t>
  </si>
  <si>
    <t>NON-STD0029</t>
  </si>
  <si>
    <t>CONNECTOR KIT</t>
  </si>
  <si>
    <t>NON-STD0030</t>
  </si>
  <si>
    <t>EXTERNAL COIL BRACKET</t>
  </si>
  <si>
    <t>BALFI008</t>
  </si>
  <si>
    <t>BALL FITTING, Y-CLEVIS TYPE, 45,000# ULTM STRENGTH, NEMA HDWH 52-8, STANDARD GALVANIZED</t>
  </si>
  <si>
    <t>CLAGR001</t>
  </si>
  <si>
    <t>5/8" GROUND ROD CLAMP, BRONZE</t>
  </si>
  <si>
    <t>CLAQD008</t>
  </si>
  <si>
    <t>DEADEND CLAMP(.2 - .55") 19,000# STRENGTH, GAP=7/8", PIN=5/8" CLAMP, DUCT. IRON, 3#6 AW</t>
  </si>
  <si>
    <t>CLATG001</t>
  </si>
  <si>
    <t>CLAMP, TRANSFORMER TANK GROUND, BRONZE, #6 SOL - #1 STR</t>
  </si>
  <si>
    <t>CLESO005</t>
  </si>
  <si>
    <t>CLEVIS, SOCKET - Y, 50,000 LB, CLASS 52-8/11.</t>
  </si>
  <si>
    <t>CLETE001</t>
  </si>
  <si>
    <t>TOWER Y-EYE CLEVIS, 3/4" PIN, 5/8" EYE THICKNESS, 11/16" EYE DIA H.D.G., 90°</t>
  </si>
  <si>
    <t>CNNCP003</t>
  </si>
  <si>
    <t>COMPRESSION CONNECTOR, TYPE H, (3#6 AW) TO (3#6 AW), ALUMINUM</t>
  </si>
  <si>
    <t>CNNGR002</t>
  </si>
  <si>
    <t>THREADLESS COUPLING FOR 5/8" GROUND ROD, 2-3/4", BRONZE</t>
  </si>
  <si>
    <t>COBAS005</t>
  </si>
  <si>
    <t>CONDUCTOR, 3#6 ALUMINUM CLAD STEEL</t>
  </si>
  <si>
    <t>COBCO028</t>
  </si>
  <si>
    <t>#4 SOLID BARE COPPER CONDUCTOR, SOFT DRAWN</t>
  </si>
  <si>
    <t>COBCW014</t>
  </si>
  <si>
    <t>CONDUCTOR, #4 CW</t>
  </si>
  <si>
    <t>COBSR002</t>
  </si>
  <si>
    <t>CONDUCTOR, 954 KCM (ACSR), 54-7 STRAND, BARE ALL-ALUMINUM REINFORCED, "CARDINAL"</t>
  </si>
  <si>
    <t>COBSR003</t>
  </si>
  <si>
    <t>CONDUCTOR, 1590 KCM, ACSR, 54-19 STRAND BARE ALL-ALUMINUM REINFORCED, "FALCON"</t>
  </si>
  <si>
    <t>DAPVI001</t>
  </si>
  <si>
    <t>DAMPER; VIBRATION 3 NO 6;7 NO 10 AW</t>
  </si>
  <si>
    <t>DAPVI004</t>
  </si>
  <si>
    <t>DAMPER; VIBRATION 954 ACSR</t>
  </si>
  <si>
    <t>DAPVI005</t>
  </si>
  <si>
    <t>DAMPER; VIBRATION 1590 ACSR</t>
  </si>
  <si>
    <t>DEACB012</t>
  </si>
  <si>
    <t>DEADEND ASSEMBLY, 954, SINGLE PAD OVAL-EYE, ACSR ONLY</t>
  </si>
  <si>
    <t>DEACB014</t>
  </si>
  <si>
    <t>DEADEND ASSEMBLY, 1590, SINGLE PAD OVAL-EYE, ACSR ONLY</t>
  </si>
  <si>
    <t>LIKEX003</t>
  </si>
  <si>
    <t>LINK, EXTENSION, CHAIN LINK TYPE, 3-1/2" HOLE SPACING, 3/4" THICKNESS, ULTIMATE STRENGTH 60,000#</t>
  </si>
  <si>
    <t>RODGR003</t>
  </si>
  <si>
    <t>5/8" GROUND ROD, "THREADLESS", L = 8'</t>
  </si>
  <si>
    <t>SHAAN004</t>
  </si>
  <si>
    <t>SHACKLE, ANCHOR, 3/4", 60,000#, GALV.</t>
  </si>
  <si>
    <t>SLEFT013</t>
  </si>
  <si>
    <t>SLEEVE, 954.0 ACSR 54/7, FULL-TENSION ALUMINUM, COMPRESSION TYPE</t>
  </si>
  <si>
    <t>SLEFT014</t>
  </si>
  <si>
    <t>SLEEVE, 1590 ACSR 54/19, FULL-TENSION ALUMINUM, COMPRESSION TYPE</t>
  </si>
  <si>
    <t>SLESW004</t>
  </si>
  <si>
    <t>SLEEVE, 3#6-AW SHIELD WIRE, FULL-TENSION</t>
  </si>
  <si>
    <t>SOCEY005</t>
  </si>
  <si>
    <t>SOCKET-EYE, H.D.G. DUCTILE IRON/FORGED STEEL, S.S. COTTER PIN</t>
  </si>
  <si>
    <t>YOKPL005</t>
  </si>
  <si>
    <t>YOKE PLATE, SUSPENSION, TRIANGULAR STRA IN, 18" INSULATOR SPACING, 60,000#, GALVANIZED, 15/16" HOLE DIA</t>
  </si>
  <si>
    <t>Cost per Unit</t>
  </si>
  <si>
    <t>Total Cost</t>
  </si>
  <si>
    <t>Contract adder and markup</t>
  </si>
  <si>
    <t>Grand Total</t>
  </si>
  <si>
    <t>DISTRIBUTION BILL OF MATERIAL SUMMARY</t>
  </si>
  <si>
    <t>ANC EX 002</t>
  </si>
  <si>
    <t>ANC EX 003</t>
  </si>
  <si>
    <t>ANC MS 002</t>
  </si>
  <si>
    <t>ANC SS 002</t>
  </si>
  <si>
    <t>ANCST004</t>
  </si>
  <si>
    <t>ARR LI 003</t>
  </si>
  <si>
    <t>BKT AC 001</t>
  </si>
  <si>
    <t>BKT FS 001</t>
  </si>
  <si>
    <t>BKTEM001</t>
  </si>
  <si>
    <t>BKTEM002</t>
  </si>
  <si>
    <t>BOL DA 004</t>
  </si>
  <si>
    <t>BOL DA 015</t>
  </si>
  <si>
    <t>BOL DA 016</t>
  </si>
  <si>
    <t>BOL EY 003</t>
  </si>
  <si>
    <t>BOL MS 020</t>
  </si>
  <si>
    <t>BOL MS 035</t>
  </si>
  <si>
    <t>BOL MS 036</t>
  </si>
  <si>
    <t>BOL MS 037</t>
  </si>
  <si>
    <t>CAI RH 003</t>
  </si>
  <si>
    <t>CAIAS401</t>
  </si>
  <si>
    <t>CAICL001</t>
  </si>
  <si>
    <t>CAIOS009</t>
  </si>
  <si>
    <t>CAIRH010</t>
  </si>
  <si>
    <t>CAIUS002</t>
  </si>
  <si>
    <t>CLA CT 004</t>
  </si>
  <si>
    <t>CLA GR 001</t>
  </si>
  <si>
    <t>CLA SR 002</t>
  </si>
  <si>
    <t>CLA SS 004</t>
  </si>
  <si>
    <t>CLA SS 006</t>
  </si>
  <si>
    <t>CLA SS 007</t>
  </si>
  <si>
    <t>CLA TG 001</t>
  </si>
  <si>
    <t>CLE IN 001</t>
  </si>
  <si>
    <t>CLE TH 001</t>
  </si>
  <si>
    <t>CNN CP 001</t>
  </si>
  <si>
    <t>CNN CP 007</t>
  </si>
  <si>
    <t>CNN CP 002</t>
  </si>
  <si>
    <t>CNN CP 005</t>
  </si>
  <si>
    <t>CNN GR 002</t>
  </si>
  <si>
    <t>CNN VG 003</t>
  </si>
  <si>
    <t>CNNVG004</t>
  </si>
  <si>
    <t>COB CO 028</t>
  </si>
  <si>
    <t>COB CW 014</t>
  </si>
  <si>
    <t>COB TW 006</t>
  </si>
  <si>
    <t>CODKT001</t>
  </si>
  <si>
    <t>COV IC 003</t>
  </si>
  <si>
    <t>CUT OT 004</t>
  </si>
  <si>
    <t>CODPE002</t>
  </si>
  <si>
    <t>FUS OH 033</t>
  </si>
  <si>
    <t>GUA GW 001</t>
  </si>
  <si>
    <t>GUA GW 002</t>
  </si>
  <si>
    <t>GUA LI 008</t>
  </si>
  <si>
    <t>GUACA001</t>
  </si>
  <si>
    <t>GUY AT 004</t>
  </si>
  <si>
    <t>GUY AT 008</t>
  </si>
  <si>
    <t>GUY GR 001</t>
  </si>
  <si>
    <t>GUY GR 002</t>
  </si>
  <si>
    <t>GUY ST 005</t>
  </si>
  <si>
    <t>GUY ST 006</t>
  </si>
  <si>
    <t>INS CO 001</t>
  </si>
  <si>
    <t>INS FE 002</t>
  </si>
  <si>
    <t>INS GB 008</t>
  </si>
  <si>
    <t>INS GB 002</t>
  </si>
  <si>
    <t>INS HP 001</t>
  </si>
  <si>
    <t>INS ST 002</t>
  </si>
  <si>
    <t>INS SU 002</t>
  </si>
  <si>
    <t>INS VP 001</t>
  </si>
  <si>
    <t>NUT EY 002</t>
  </si>
  <si>
    <t>NUT EY 003</t>
  </si>
  <si>
    <t>NUTPG300</t>
  </si>
  <si>
    <t>NUTSL003</t>
  </si>
  <si>
    <t>POLCO007</t>
  </si>
  <si>
    <t>POLWO003</t>
  </si>
  <si>
    <t>POLWO006</t>
  </si>
  <si>
    <t>POLWO011</t>
  </si>
  <si>
    <t>ROD GR 003</t>
  </si>
  <si>
    <t>SCWLA005</t>
  </si>
  <si>
    <t>STPST001</t>
  </si>
  <si>
    <t>STU LI 001</t>
  </si>
  <si>
    <t>TIE PR 002</t>
  </si>
  <si>
    <t>TRA CG 003</t>
  </si>
  <si>
    <t>TRMCA015</t>
  </si>
  <si>
    <t>WAS RD 004</t>
  </si>
  <si>
    <t>WAS RD 005</t>
  </si>
  <si>
    <t>WAS SF 003</t>
  </si>
  <si>
    <t>WAS SP 002</t>
  </si>
  <si>
    <t>WASRD002</t>
  </si>
  <si>
    <t>WASSF003</t>
  </si>
  <si>
    <t>Anchor Extension, 3-1/2 Foot</t>
  </si>
  <si>
    <t>Anchor Extension, 5 Foot</t>
  </si>
  <si>
    <t>Anchor, Multi-Helix, 5 Foot Long, 10/11.3 in. Dia. Helix</t>
  </si>
  <si>
    <t>Anchor, Single Helix, 8 Foot Length</t>
  </si>
  <si>
    <t>Tapcon Maxi Set Screw Anchors, 1/4" X 2 1/4" (Wood)</t>
  </si>
  <si>
    <t>Arrestor, Lightning, Polymer MOV (DIST)</t>
  </si>
  <si>
    <t>Bracket, Arrester and Cutout, Pole Mounted</t>
  </si>
  <si>
    <t>Bracket, Fiberglass Standoff, 18 in, 2in rod</t>
  </si>
  <si>
    <t>Bracket, Cutout/Arrester Single</t>
  </si>
  <si>
    <t>Bracket, Mounting for Terminator</t>
  </si>
  <si>
    <t>Bolt, Double Arming, 5/8x18</t>
  </si>
  <si>
    <t>Bolt, Double Arming, 3/4 x 14</t>
  </si>
  <si>
    <t>Bolt, Double Arming, 3/4 x 16</t>
  </si>
  <si>
    <t>Bolt, Double Arming, 5/8 x 12</t>
  </si>
  <si>
    <t>Bolt, Machine, Square Head 5/8x14</t>
  </si>
  <si>
    <t>Bolt, Machine, Square Head, 3/4x12</t>
  </si>
  <si>
    <t>Bolt, Machine, Square Head, 3/4 x 14</t>
  </si>
  <si>
    <t>Bolt, Machine, Square Head, 3/4x16</t>
  </si>
  <si>
    <t>Copper RHW Cable</t>
  </si>
  <si>
    <t>1/0 AAAC Primary &amp; Neutral (in FT)</t>
  </si>
  <si>
    <t>Cable, 1/0, 28 KV, Single Conductor, AL</t>
  </si>
  <si>
    <t>#1/0 A TPX (in FT)</t>
  </si>
  <si>
    <t>Cable, No. 4 covered S.D. Copper, FT</t>
  </si>
  <si>
    <t>2/0 AL U.S.E TPX (in FT)</t>
  </si>
  <si>
    <t>Angle Clamp</t>
  </si>
  <si>
    <t>Clamp, Ground Rod, For 5/8 in. Rod</t>
  </si>
  <si>
    <t>Strain Relief Wedge Clamp</t>
  </si>
  <si>
    <t>Straight Strain Clamp</t>
  </si>
  <si>
    <t>Clamp, Transformer Tank Ground, #6 SOL-#1 STR</t>
  </si>
  <si>
    <t>Clevis, Secondary Fork</t>
  </si>
  <si>
    <t>Clevis, Thimble, 20,000 Pounds</t>
  </si>
  <si>
    <t>AL. Comp. Side-by Connector</t>
  </si>
  <si>
    <t>Connector, #2, 6-2 main, 2-1/0 Tap, AL compression, parallel tap</t>
  </si>
  <si>
    <t>Connector, #3, 6-2 Main, 2/0-3/0 TAP, Compression, Parallel</t>
  </si>
  <si>
    <t>Coupling, Ground Rod, For 5/8 in. dia threadless Rod</t>
  </si>
  <si>
    <t>Connector, Vise Type, 6-2 SOL-10-2 SOL</t>
  </si>
  <si>
    <t>Connector, 2 SOL-2/0 / Tap 2SOL-2/0 Vise Grip Parallel, Bronze</t>
  </si>
  <si>
    <t>Conductor, Bare Copper, #4 Soft Drawn</t>
  </si>
  <si>
    <t>Conductor, Copperweld, #4 DSA</t>
  </si>
  <si>
    <t>Conductor, EC Grade #2AAC</t>
  </si>
  <si>
    <t>Kit, Riser Plug</t>
  </si>
  <si>
    <t>Connector Cover</t>
  </si>
  <si>
    <t>Cutout, Fused, 150KV BIL, 100 AMP, 27 KV</t>
  </si>
  <si>
    <t>2” Coilable Conduit 4500’/reel SDR 13.5</t>
  </si>
  <si>
    <t>Fuse-Link</t>
  </si>
  <si>
    <t>Guard, Ground Wire, Grey PVC</t>
  </si>
  <si>
    <t>Guard, Guy Wire (Yellow)</t>
  </si>
  <si>
    <t>Line Guard</t>
  </si>
  <si>
    <t>Guard, Plastic Cable 2 inch x 10 FT Sch. 40 PVC</t>
  </si>
  <si>
    <t>Guy Attachment, 20,000 Pounds Min. Ultimate</t>
  </si>
  <si>
    <t>Guy Attachment (Combination) 20,000 Pounds</t>
  </si>
  <si>
    <t>Guy Grip, For 3/8" Guy Strand</t>
  </si>
  <si>
    <t>Guy Grip, For 7/16" Guy Strand</t>
  </si>
  <si>
    <t>Guy Strand, 3/8"</t>
  </si>
  <si>
    <t>Guy Strand, 7/16"</t>
  </si>
  <si>
    <t>Insulator, Dead-End, Polymer 27KV</t>
  </si>
  <si>
    <t>Fiberglass Extensions Link, 12"</t>
  </si>
  <si>
    <t>Strain Insulator</t>
  </si>
  <si>
    <t>Insulator, Post 34.5KV Clamp</t>
  </si>
  <si>
    <t>Insulator, Spool, White</t>
  </si>
  <si>
    <t>Insulator Suspension, 4 in., 10,000 LB</t>
  </si>
  <si>
    <t>Insulator, Post 34.5KV</t>
  </si>
  <si>
    <t>Nut, Eye 5/8</t>
  </si>
  <si>
    <t>Nut, Eye 3/4</t>
  </si>
  <si>
    <t>Nut, 1/4"-20, Hex, Plated GD 8</t>
  </si>
  <si>
    <t>Locknut, SQ. M-F 5/8 inch</t>
  </si>
  <si>
    <t>50/H Concrete Pole</t>
  </si>
  <si>
    <t>35/4 Wood Pole</t>
  </si>
  <si>
    <t>45/3 Wood Pole</t>
  </si>
  <si>
    <t>60/1 Wood Pole</t>
  </si>
  <si>
    <t>Rod, Ground, 5/8 In Dia, 8 FT Long, Threadless</t>
  </si>
  <si>
    <t>Screw, Lag (Wood Option)</t>
  </si>
  <si>
    <t>Strap, Conduit 1 Hole 1 Inch</t>
  </si>
  <si>
    <t>Stud, Line Post 3/4 Head- 3/4 dia x 3/4in shank</t>
  </si>
  <si>
    <t>Preformed tie</t>
  </si>
  <si>
    <t>Transformer (25 KV)</t>
  </si>
  <si>
    <t>Terminator, Cable, 35-KV, 1/0-AWG</t>
  </si>
  <si>
    <t>Washer, Round, 1-3/4 in dia, For 5/8 in Dia Bolt</t>
  </si>
  <si>
    <t>Washer, Round, 2 in, For 3/4 in Dia Bolt</t>
  </si>
  <si>
    <t>Washer, Square, Flat, 3 in, for 3/4 in Dia bolt</t>
  </si>
  <si>
    <t>Washer, Spring, Double Helix, for 3/4 in Dia bolt</t>
  </si>
  <si>
    <t>Washer, Round 1 Dia. For 3/8 Inch Bolt</t>
  </si>
  <si>
    <t>Washer, Sq. Flat 2-1/4 Sq. X 3/16 Inch for 5/8 Inch Bolt</t>
  </si>
  <si>
    <t>Total Material Cost</t>
  </si>
  <si>
    <t>Cost per Unit (USD)</t>
  </si>
  <si>
    <t>Total Cost (USD)</t>
  </si>
  <si>
    <t>TO BE SUPPLIED BY TBD</t>
  </si>
  <si>
    <t>TO BE SUPPLIED BY SOUTHWIRE</t>
  </si>
  <si>
    <t>CAIRH004</t>
  </si>
  <si>
    <t>(Standard USRW*) 2/0</t>
  </si>
  <si>
    <t>(Standard USRW*) 2/0 TPX UG</t>
  </si>
  <si>
    <t>(Standard USRW*) Guard 2" x10'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</si>
</sst>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theme="3" tint="0.249977111117893"/>
      <name val="Aptos Narrow"/>
      <family val="2"/>
      <scheme val="minor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64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8" fillId="0" borderId="5" xfId="0" applyNumberFormat="1" applyFont="1" applyBorder="1" applyAlignment="1">
      <alignment horizontal="right" indent="2"/>
    </xf>
    <xf numFmtId="0" fontId="8" fillId="0" borderId="5" xfId="0" applyFont="1" applyBorder="1"/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4" fontId="0" fillId="0" borderId="5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0" fillId="4" borderId="3" xfId="0" applyFill="1" applyBorder="1"/>
    <xf numFmtId="164" fontId="0" fillId="0" borderId="3" xfId="0" applyNumberFormat="1" applyBorder="1"/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0" fillId="0" borderId="5" xfId="0" applyNumberFormat="1" applyBorder="1"/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5" xfId="0" applyBorder="1"/>
    <xf numFmtId="0" fontId="0" fillId="6" borderId="5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9" fillId="0" borderId="0" xfId="0" applyFont="1"/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8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0E6DF8-C3F7-4279-A245-A71AD1A035D7}" name="Table1" displayName="Table1" ref="A2:F54" totalsRowShown="0" headerRowDxfId="5" dataDxfId="4" dataCellStyle="Comma">
  <tableColumns count="6">
    <tableColumn id="1" xr3:uid="{3B3CD2E4-A267-4919-BBC8-2D483DD1F585}" name="Stock Number"/>
    <tableColumn id="2" xr3:uid="{D6A60FBD-A273-4783-A961-AE10747979F5}" name="Description"/>
    <tableColumn id="3" xr3:uid="{873982AB-7194-47FD-B963-80DB3B32900B}" name="Base Qty" dataDxfId="3" dataCellStyle="Comma"/>
    <tableColumn id="4" xr3:uid="{BF2E5D62-0616-4A9F-973D-653A1C880112}" name="Surplus" dataDxfId="2" dataCellStyle="Comma"/>
    <tableColumn id="5" xr3:uid="{D5C4D5F2-2A3B-4D9F-B5CB-18C08B7C4538}" name="Total Qty" dataDxfId="1" dataCellStyle="Comma"/>
    <tableColumn id="6" xr3:uid="{45650C8E-2283-47B0-9886-8824F155717D}" name="Unit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12D7-6BA8-4BFE-AF24-B2AD5674B1D7}">
  <dimension ref="A1:J1048570"/>
  <sheetViews>
    <sheetView tabSelected="1" zoomScaleNormal="100" workbookViewId="0">
      <selection activeCell="A84" sqref="A84"/>
    </sheetView>
  </sheetViews>
  <sheetFormatPr defaultRowHeight="15" x14ac:dyDescent="0.25"/>
  <cols>
    <col min="1" max="1" width="16.140625" customWidth="1"/>
    <col min="2" max="2" width="68.7109375" customWidth="1"/>
    <col min="3" max="3" width="11" customWidth="1"/>
    <col min="4" max="4" width="10.7109375" customWidth="1"/>
    <col min="5" max="5" width="11.140625" customWidth="1"/>
    <col min="6" max="6" width="8.7109375" customWidth="1"/>
    <col min="7" max="8" width="0" hidden="1" customWidth="1"/>
    <col min="9" max="9" width="14.28515625" customWidth="1"/>
    <col min="10" max="10" width="15.28515625" customWidth="1"/>
  </cols>
  <sheetData>
    <row r="1" spans="1:10" ht="71.25" customHeight="1" thickBot="1" x14ac:dyDescent="0.45">
      <c r="A1" s="39" t="s">
        <v>0</v>
      </c>
      <c r="B1" s="40"/>
      <c r="C1" s="40"/>
      <c r="D1" s="40"/>
      <c r="E1" s="40"/>
      <c r="F1" s="40"/>
    </row>
    <row r="2" spans="1:10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I2" s="26" t="s">
        <v>290</v>
      </c>
      <c r="J2" s="27" t="s">
        <v>291</v>
      </c>
    </row>
    <row r="3" spans="1:10" x14ac:dyDescent="0.25">
      <c r="A3" s="2" t="s">
        <v>7</v>
      </c>
      <c r="B3" s="2" t="s">
        <v>8</v>
      </c>
      <c r="C3" s="3">
        <v>55700</v>
      </c>
      <c r="D3" s="3">
        <v>5000</v>
      </c>
      <c r="E3" s="3">
        <v>60700</v>
      </c>
      <c r="F3" s="4" t="s">
        <v>9</v>
      </c>
      <c r="I3" s="42" t="s">
        <v>292</v>
      </c>
      <c r="J3" s="43"/>
    </row>
    <row r="4" spans="1:10" x14ac:dyDescent="0.25">
      <c r="A4" s="2" t="s">
        <v>10</v>
      </c>
      <c r="B4" s="2" t="s">
        <v>11</v>
      </c>
      <c r="C4" s="3">
        <v>93300</v>
      </c>
      <c r="D4" s="3">
        <v>10000</v>
      </c>
      <c r="E4" s="3">
        <v>103300</v>
      </c>
      <c r="F4" s="4" t="s">
        <v>9</v>
      </c>
      <c r="I4" s="42" t="s">
        <v>293</v>
      </c>
      <c r="J4" s="43"/>
    </row>
    <row r="5" spans="1:10" x14ac:dyDescent="0.25">
      <c r="A5" s="5" t="s">
        <v>12</v>
      </c>
      <c r="B5" s="5" t="s">
        <v>13</v>
      </c>
      <c r="C5" s="6">
        <v>36</v>
      </c>
      <c r="D5" s="6">
        <v>4</v>
      </c>
      <c r="E5" s="6">
        <v>40</v>
      </c>
      <c r="F5" s="7" t="s">
        <v>14</v>
      </c>
      <c r="I5" s="32"/>
      <c r="J5" s="28">
        <f>I5*Table1[[#This Row],[Total Qty]]</f>
        <v>0</v>
      </c>
    </row>
    <row r="6" spans="1:10" x14ac:dyDescent="0.25">
      <c r="A6" s="5" t="s">
        <v>15</v>
      </c>
      <c r="B6" s="5" t="s">
        <v>16</v>
      </c>
      <c r="C6" s="6">
        <v>36</v>
      </c>
      <c r="D6" s="6">
        <v>4</v>
      </c>
      <c r="E6" s="6">
        <v>40</v>
      </c>
      <c r="F6" s="7" t="s">
        <v>14</v>
      </c>
      <c r="I6" s="32"/>
      <c r="J6" s="28">
        <f>I6*Table1[[#This Row],[Total Qty]]</f>
        <v>0</v>
      </c>
    </row>
    <row r="7" spans="1:10" x14ac:dyDescent="0.25">
      <c r="A7" s="34" t="s">
        <v>17</v>
      </c>
      <c r="B7" s="34" t="s">
        <v>18</v>
      </c>
      <c r="C7" s="35">
        <v>36</v>
      </c>
      <c r="D7" s="35">
        <v>4</v>
      </c>
      <c r="E7" s="35">
        <v>40</v>
      </c>
      <c r="F7" s="36" t="s">
        <v>14</v>
      </c>
      <c r="I7" s="32"/>
      <c r="J7" s="28">
        <f>I7*Table1[[#This Row],[Total Qty]]</f>
        <v>0</v>
      </c>
    </row>
    <row r="8" spans="1:10" x14ac:dyDescent="0.25">
      <c r="A8" s="34" t="s">
        <v>19</v>
      </c>
      <c r="B8" s="34" t="s">
        <v>20</v>
      </c>
      <c r="C8" s="35">
        <v>5400</v>
      </c>
      <c r="D8" s="35">
        <v>720</v>
      </c>
      <c r="E8" s="35">
        <v>6120</v>
      </c>
      <c r="F8" s="36" t="s">
        <v>14</v>
      </c>
      <c r="I8" s="32"/>
      <c r="J8" s="28">
        <f>I8*Table1[[#This Row],[Total Qty]]</f>
        <v>0</v>
      </c>
    </row>
    <row r="9" spans="1:10" x14ac:dyDescent="0.25">
      <c r="A9" s="34" t="s">
        <v>21</v>
      </c>
      <c r="B9" s="34" t="s">
        <v>22</v>
      </c>
      <c r="C9" s="35">
        <v>108</v>
      </c>
      <c r="D9" s="35">
        <v>12</v>
      </c>
      <c r="E9" s="35">
        <v>120</v>
      </c>
      <c r="F9" s="36" t="s">
        <v>14</v>
      </c>
      <c r="I9" s="32"/>
      <c r="J9" s="28">
        <f>I9*Table1[[#This Row],[Total Qty]]</f>
        <v>0</v>
      </c>
    </row>
    <row r="10" spans="1:10" x14ac:dyDescent="0.25">
      <c r="A10" s="5" t="s">
        <v>23</v>
      </c>
      <c r="B10" s="5" t="s">
        <v>24</v>
      </c>
      <c r="C10" s="6">
        <v>36</v>
      </c>
      <c r="D10" s="6">
        <v>6</v>
      </c>
      <c r="E10" s="6">
        <v>42</v>
      </c>
      <c r="F10" s="7" t="s">
        <v>14</v>
      </c>
      <c r="I10" s="32"/>
      <c r="J10" s="28">
        <f>I10*Table1[[#This Row],[Total Qty]]</f>
        <v>0</v>
      </c>
    </row>
    <row r="11" spans="1:10" x14ac:dyDescent="0.25">
      <c r="A11" s="5" t="s">
        <v>25</v>
      </c>
      <c r="B11" s="5" t="s">
        <v>26</v>
      </c>
      <c r="C11" s="6">
        <v>72</v>
      </c>
      <c r="D11" s="6">
        <v>12</v>
      </c>
      <c r="E11" s="6">
        <v>84</v>
      </c>
      <c r="F11" s="7" t="s">
        <v>14</v>
      </c>
      <c r="I11" s="32"/>
      <c r="J11" s="28">
        <f>I11*Table1[[#This Row],[Total Qty]]</f>
        <v>0</v>
      </c>
    </row>
    <row r="12" spans="1:10" x14ac:dyDescent="0.25">
      <c r="A12" s="5" t="s">
        <v>27</v>
      </c>
      <c r="B12" s="5" t="s">
        <v>28</v>
      </c>
      <c r="C12" s="6">
        <v>840</v>
      </c>
      <c r="D12" s="6">
        <v>40</v>
      </c>
      <c r="E12" s="6">
        <v>880</v>
      </c>
      <c r="F12" s="7" t="s">
        <v>14</v>
      </c>
      <c r="I12" s="32"/>
      <c r="J12" s="28">
        <f>I12*Table1[[#This Row],[Total Qty]]</f>
        <v>0</v>
      </c>
    </row>
    <row r="13" spans="1:10" x14ac:dyDescent="0.25">
      <c r="A13" s="5" t="s">
        <v>29</v>
      </c>
      <c r="B13" s="5" t="s">
        <v>30</v>
      </c>
      <c r="C13" s="6">
        <v>288</v>
      </c>
      <c r="D13" s="6">
        <v>36</v>
      </c>
      <c r="E13" s="6">
        <v>324</v>
      </c>
      <c r="F13" s="7" t="s">
        <v>31</v>
      </c>
      <c r="I13" s="32"/>
      <c r="J13" s="28">
        <f>I13*Table1[[#This Row],[Total Qty]]</f>
        <v>0</v>
      </c>
    </row>
    <row r="14" spans="1:10" x14ac:dyDescent="0.25">
      <c r="A14" s="5" t="s">
        <v>32</v>
      </c>
      <c r="B14" s="5" t="s">
        <v>33</v>
      </c>
      <c r="C14" s="6">
        <v>216</v>
      </c>
      <c r="D14" s="6">
        <v>12</v>
      </c>
      <c r="E14" s="6">
        <v>228</v>
      </c>
      <c r="F14" s="7" t="s">
        <v>14</v>
      </c>
      <c r="I14" s="32"/>
      <c r="J14" s="28">
        <f>I14*Table1[[#This Row],[Total Qty]]</f>
        <v>0</v>
      </c>
    </row>
    <row r="15" spans="1:10" x14ac:dyDescent="0.25">
      <c r="A15" s="5" t="s">
        <v>34</v>
      </c>
      <c r="B15" s="5" t="s">
        <v>35</v>
      </c>
      <c r="C15" s="6">
        <v>216</v>
      </c>
      <c r="D15" s="6">
        <v>12</v>
      </c>
      <c r="E15" s="6">
        <v>228</v>
      </c>
      <c r="F15" s="7" t="s">
        <v>14</v>
      </c>
      <c r="I15" s="32"/>
      <c r="J15" s="28">
        <f>I15*Table1[[#This Row],[Total Qty]]</f>
        <v>0</v>
      </c>
    </row>
    <row r="16" spans="1:10" x14ac:dyDescent="0.25">
      <c r="A16" s="5" t="s">
        <v>36</v>
      </c>
      <c r="B16" s="5" t="s">
        <v>37</v>
      </c>
      <c r="C16" s="6">
        <v>6</v>
      </c>
      <c r="D16" s="6">
        <v>0</v>
      </c>
      <c r="E16" s="6">
        <v>6</v>
      </c>
      <c r="F16" s="7" t="s">
        <v>14</v>
      </c>
      <c r="I16" s="32"/>
      <c r="J16" s="28">
        <f>I16*Table1[[#This Row],[Total Qty]]</f>
        <v>0</v>
      </c>
    </row>
    <row r="17" spans="1:10" x14ac:dyDescent="0.25">
      <c r="A17" s="5" t="s">
        <v>38</v>
      </c>
      <c r="B17" s="5" t="s">
        <v>39</v>
      </c>
      <c r="C17" s="6">
        <v>7</v>
      </c>
      <c r="D17" s="6">
        <v>1</v>
      </c>
      <c r="E17" s="6">
        <v>8</v>
      </c>
      <c r="F17" s="7" t="s">
        <v>14</v>
      </c>
      <c r="I17" s="32"/>
      <c r="J17" s="28">
        <f>I17*Table1[[#This Row],[Total Qty]]</f>
        <v>0</v>
      </c>
    </row>
    <row r="18" spans="1:10" x14ac:dyDescent="0.25">
      <c r="A18" s="5" t="s">
        <v>40</v>
      </c>
      <c r="B18" s="5" t="s">
        <v>41</v>
      </c>
      <c r="C18" s="6">
        <v>6</v>
      </c>
      <c r="D18" s="6">
        <v>1</v>
      </c>
      <c r="E18" s="6">
        <v>7</v>
      </c>
      <c r="F18" s="7" t="s">
        <v>14</v>
      </c>
      <c r="I18" s="32"/>
      <c r="J18" s="28">
        <f>I18*Table1[[#This Row],[Total Qty]]</f>
        <v>0</v>
      </c>
    </row>
    <row r="19" spans="1:10" x14ac:dyDescent="0.25">
      <c r="A19" s="5" t="s">
        <v>42</v>
      </c>
      <c r="B19" s="5" t="s">
        <v>43</v>
      </c>
      <c r="C19" s="6">
        <v>4</v>
      </c>
      <c r="D19" s="6">
        <v>1</v>
      </c>
      <c r="E19" s="6">
        <v>5</v>
      </c>
      <c r="F19" s="7" t="s">
        <v>14</v>
      </c>
      <c r="I19" s="32"/>
      <c r="J19" s="28">
        <f>I19*Table1[[#This Row],[Total Qty]]</f>
        <v>0</v>
      </c>
    </row>
    <row r="20" spans="1:10" x14ac:dyDescent="0.25">
      <c r="A20" s="5" t="s">
        <v>44</v>
      </c>
      <c r="B20" s="5" t="s">
        <v>45</v>
      </c>
      <c r="C20" s="6">
        <v>7</v>
      </c>
      <c r="D20" s="6">
        <v>1</v>
      </c>
      <c r="E20" s="6">
        <v>8</v>
      </c>
      <c r="F20" s="7" t="s">
        <v>14</v>
      </c>
      <c r="I20" s="32"/>
      <c r="J20" s="28">
        <f>I20*Table1[[#This Row],[Total Qty]]</f>
        <v>0</v>
      </c>
    </row>
    <row r="21" spans="1:10" x14ac:dyDescent="0.25">
      <c r="A21" s="5" t="s">
        <v>46</v>
      </c>
      <c r="B21" s="5" t="s">
        <v>47</v>
      </c>
      <c r="C21" s="6">
        <v>6</v>
      </c>
      <c r="D21" s="6">
        <v>1</v>
      </c>
      <c r="E21" s="6">
        <v>7</v>
      </c>
      <c r="F21" s="7" t="s">
        <v>14</v>
      </c>
      <c r="I21" s="32"/>
      <c r="J21" s="28">
        <f>I21*Table1[[#This Row],[Total Qty]]</f>
        <v>0</v>
      </c>
    </row>
    <row r="22" spans="1:10" x14ac:dyDescent="0.25">
      <c r="A22" s="5" t="s">
        <v>48</v>
      </c>
      <c r="B22" s="5" t="s">
        <v>49</v>
      </c>
      <c r="C22" s="6">
        <v>4</v>
      </c>
      <c r="D22" s="6">
        <v>1</v>
      </c>
      <c r="E22" s="6">
        <v>5</v>
      </c>
      <c r="F22" s="7" t="s">
        <v>14</v>
      </c>
      <c r="I22" s="32"/>
      <c r="J22" s="28">
        <f>I22*Table1[[#This Row],[Total Qty]]</f>
        <v>0</v>
      </c>
    </row>
    <row r="23" spans="1:10" x14ac:dyDescent="0.25">
      <c r="A23" s="5" t="s">
        <v>50</v>
      </c>
      <c r="B23" s="5" t="s">
        <v>51</v>
      </c>
      <c r="C23" s="6">
        <v>24</v>
      </c>
      <c r="D23" s="6">
        <v>4</v>
      </c>
      <c r="E23" s="6">
        <v>28</v>
      </c>
      <c r="F23" s="7" t="s">
        <v>14</v>
      </c>
      <c r="I23" s="32"/>
      <c r="J23" s="28">
        <f>I23*Table1[[#This Row],[Total Qty]]</f>
        <v>0</v>
      </c>
    </row>
    <row r="24" spans="1:10" x14ac:dyDescent="0.25">
      <c r="A24" s="5" t="s">
        <v>52</v>
      </c>
      <c r="B24" s="5" t="s">
        <v>53</v>
      </c>
      <c r="C24" s="6">
        <v>24</v>
      </c>
      <c r="D24" s="6">
        <v>4</v>
      </c>
      <c r="E24" s="6">
        <v>28</v>
      </c>
      <c r="F24" s="7" t="s">
        <v>14</v>
      </c>
      <c r="I24" s="32"/>
      <c r="J24" s="28">
        <f>I24*Table1[[#This Row],[Total Qty]]</f>
        <v>0</v>
      </c>
    </row>
    <row r="25" spans="1:10" x14ac:dyDescent="0.25">
      <c r="A25" s="5" t="s">
        <v>54</v>
      </c>
      <c r="B25" s="5" t="s">
        <v>55</v>
      </c>
      <c r="C25" s="6">
        <v>192</v>
      </c>
      <c r="D25" s="6">
        <v>32</v>
      </c>
      <c r="E25" s="6">
        <v>224</v>
      </c>
      <c r="F25" s="7" t="s">
        <v>14</v>
      </c>
      <c r="I25" s="32"/>
      <c r="J25" s="28">
        <f>I25*Table1[[#This Row],[Total Qty]]</f>
        <v>0</v>
      </c>
    </row>
    <row r="26" spans="1:10" x14ac:dyDescent="0.25">
      <c r="A26" s="5" t="s">
        <v>56</v>
      </c>
      <c r="B26" s="5" t="s">
        <v>57</v>
      </c>
      <c r="C26" s="6">
        <v>24</v>
      </c>
      <c r="D26" s="6">
        <v>4</v>
      </c>
      <c r="E26" s="6">
        <v>28</v>
      </c>
      <c r="F26" s="7" t="s">
        <v>14</v>
      </c>
      <c r="I26" s="32"/>
      <c r="J26" s="28">
        <f>I26*Table1[[#This Row],[Total Qty]]</f>
        <v>0</v>
      </c>
    </row>
    <row r="27" spans="1:10" x14ac:dyDescent="0.25">
      <c r="A27" s="5" t="s">
        <v>58</v>
      </c>
      <c r="B27" s="5" t="s">
        <v>59</v>
      </c>
      <c r="C27" s="6">
        <v>48</v>
      </c>
      <c r="D27" s="6">
        <v>8</v>
      </c>
      <c r="E27" s="6">
        <v>56</v>
      </c>
      <c r="F27" s="7" t="s">
        <v>14</v>
      </c>
      <c r="I27" s="32"/>
      <c r="J27" s="28">
        <f>I27*Table1[[#This Row],[Total Qty]]</f>
        <v>0</v>
      </c>
    </row>
    <row r="28" spans="1:10" x14ac:dyDescent="0.25">
      <c r="A28" s="5" t="s">
        <v>60</v>
      </c>
      <c r="B28" s="5" t="s">
        <v>61</v>
      </c>
      <c r="C28" s="6">
        <v>24</v>
      </c>
      <c r="D28" s="6">
        <v>4</v>
      </c>
      <c r="E28" s="6">
        <v>28</v>
      </c>
      <c r="F28" s="7" t="s">
        <v>14</v>
      </c>
      <c r="I28" s="32"/>
      <c r="J28" s="28">
        <f>I28*Table1[[#This Row],[Total Qty]]</f>
        <v>0</v>
      </c>
    </row>
    <row r="29" spans="1:10" x14ac:dyDescent="0.25">
      <c r="A29" t="s">
        <v>62</v>
      </c>
      <c r="B29" s="8" t="s">
        <v>63</v>
      </c>
      <c r="C29" s="9">
        <v>360</v>
      </c>
      <c r="D29" s="9">
        <v>48</v>
      </c>
      <c r="E29" s="9">
        <v>408</v>
      </c>
      <c r="F29" s="10" t="s">
        <v>14</v>
      </c>
      <c r="I29" s="32"/>
      <c r="J29" s="28">
        <f>I29*Table1[[#This Row],[Total Qty]]</f>
        <v>0</v>
      </c>
    </row>
    <row r="30" spans="1:10" x14ac:dyDescent="0.25">
      <c r="A30" t="s">
        <v>64</v>
      </c>
      <c r="B30" s="8" t="s">
        <v>65</v>
      </c>
      <c r="C30" s="9">
        <v>108</v>
      </c>
      <c r="D30" s="9">
        <v>18</v>
      </c>
      <c r="E30" s="9">
        <v>126</v>
      </c>
      <c r="F30" s="10" t="s">
        <v>14</v>
      </c>
      <c r="I30" s="32"/>
      <c r="J30" s="28">
        <f>I30*Table1[[#This Row],[Total Qty]]</f>
        <v>0</v>
      </c>
    </row>
    <row r="31" spans="1:10" x14ac:dyDescent="0.25">
      <c r="A31" t="s">
        <v>66</v>
      </c>
      <c r="B31" s="8" t="s">
        <v>67</v>
      </c>
      <c r="C31" s="9">
        <v>24</v>
      </c>
      <c r="D31" s="9">
        <v>2</v>
      </c>
      <c r="E31" s="9">
        <v>26</v>
      </c>
      <c r="F31" s="10" t="s">
        <v>14</v>
      </c>
      <c r="I31" s="32"/>
      <c r="J31" s="28">
        <f>I31*Table1[[#This Row],[Total Qty]]</f>
        <v>0</v>
      </c>
    </row>
    <row r="32" spans="1:10" x14ac:dyDescent="0.25">
      <c r="A32" t="s">
        <v>68</v>
      </c>
      <c r="B32" s="8" t="s">
        <v>69</v>
      </c>
      <c r="C32" s="9">
        <v>48</v>
      </c>
      <c r="D32" s="9">
        <v>7</v>
      </c>
      <c r="E32" s="9">
        <v>55</v>
      </c>
      <c r="F32" s="10" t="s">
        <v>14</v>
      </c>
      <c r="I32" s="32"/>
      <c r="J32" s="28">
        <f>I32*Table1[[#This Row],[Total Qty]]</f>
        <v>0</v>
      </c>
    </row>
    <row r="33" spans="1:10" x14ac:dyDescent="0.25">
      <c r="A33" t="s">
        <v>70</v>
      </c>
      <c r="B33" s="8" t="s">
        <v>71</v>
      </c>
      <c r="C33" s="9">
        <v>288</v>
      </c>
      <c r="D33" s="9">
        <v>36</v>
      </c>
      <c r="E33" s="9">
        <v>324</v>
      </c>
      <c r="F33" s="10" t="s">
        <v>14</v>
      </c>
      <c r="I33" s="32"/>
      <c r="J33" s="28">
        <f>I33*Table1[[#This Row],[Total Qty]]</f>
        <v>0</v>
      </c>
    </row>
    <row r="34" spans="1:10" x14ac:dyDescent="0.25">
      <c r="A34" t="s">
        <v>72</v>
      </c>
      <c r="B34" s="8" t="s">
        <v>73</v>
      </c>
      <c r="C34" s="9">
        <v>24</v>
      </c>
      <c r="D34" s="9">
        <v>2</v>
      </c>
      <c r="E34" s="9">
        <v>26</v>
      </c>
      <c r="F34" s="10" t="s">
        <v>14</v>
      </c>
      <c r="I34" s="32"/>
      <c r="J34" s="28">
        <f>I34*Table1[[#This Row],[Total Qty]]</f>
        <v>0</v>
      </c>
    </row>
    <row r="35" spans="1:10" x14ac:dyDescent="0.25">
      <c r="A35" t="s">
        <v>74</v>
      </c>
      <c r="B35" s="8" t="s">
        <v>75</v>
      </c>
      <c r="C35" s="9">
        <v>12</v>
      </c>
      <c r="D35" s="9">
        <v>1</v>
      </c>
      <c r="E35" s="9">
        <v>13</v>
      </c>
      <c r="F35" s="10" t="s">
        <v>14</v>
      </c>
      <c r="I35" s="32"/>
      <c r="J35" s="28">
        <f>I35*Table1[[#This Row],[Total Qty]]</f>
        <v>0</v>
      </c>
    </row>
    <row r="36" spans="1:10" x14ac:dyDescent="0.25">
      <c r="A36" t="s">
        <v>76</v>
      </c>
      <c r="B36" s="8" t="s">
        <v>77</v>
      </c>
      <c r="C36" s="9">
        <v>72</v>
      </c>
      <c r="D36" s="9">
        <v>12</v>
      </c>
      <c r="E36" s="9">
        <v>84</v>
      </c>
      <c r="F36" s="10" t="s">
        <v>14</v>
      </c>
      <c r="I36" s="32"/>
      <c r="J36" s="28">
        <f>I36*Table1[[#This Row],[Total Qty]]</f>
        <v>0</v>
      </c>
    </row>
    <row r="37" spans="1:10" x14ac:dyDescent="0.25">
      <c r="A37" t="s">
        <v>78</v>
      </c>
      <c r="B37" s="8" t="s">
        <v>79</v>
      </c>
      <c r="C37" s="9">
        <v>6000</v>
      </c>
      <c r="D37" s="9">
        <v>0</v>
      </c>
      <c r="E37" s="9">
        <v>6000</v>
      </c>
      <c r="F37" s="10" t="s">
        <v>9</v>
      </c>
      <c r="I37" s="32"/>
      <c r="J37" s="28">
        <f>I37*Table1[[#This Row],[Total Qty]]</f>
        <v>0</v>
      </c>
    </row>
    <row r="38" spans="1:10" x14ac:dyDescent="0.25">
      <c r="A38" t="s">
        <v>80</v>
      </c>
      <c r="B38" s="8" t="s">
        <v>81</v>
      </c>
      <c r="C38" s="9">
        <v>36</v>
      </c>
      <c r="D38" s="9">
        <v>3</v>
      </c>
      <c r="E38" s="9">
        <v>39</v>
      </c>
      <c r="F38" s="10" t="s">
        <v>9</v>
      </c>
      <c r="I38" s="32"/>
      <c r="J38" s="28">
        <f>I38*Table1[[#This Row],[Total Qty]]</f>
        <v>0</v>
      </c>
    </row>
    <row r="39" spans="1:10" x14ac:dyDescent="0.25">
      <c r="A39" t="s">
        <v>82</v>
      </c>
      <c r="B39" t="s">
        <v>83</v>
      </c>
      <c r="C39" s="11">
        <v>3240</v>
      </c>
      <c r="D39" s="11">
        <v>540</v>
      </c>
      <c r="E39" s="11">
        <v>3780</v>
      </c>
      <c r="F39" s="12" t="s">
        <v>9</v>
      </c>
      <c r="I39" s="32"/>
      <c r="J39" s="28">
        <f>I39*Table1[[#This Row],[Total Qty]]</f>
        <v>0</v>
      </c>
    </row>
    <row r="40" spans="1:10" x14ac:dyDescent="0.25">
      <c r="A40" t="s">
        <v>84</v>
      </c>
      <c r="B40" t="s">
        <v>85</v>
      </c>
      <c r="C40" s="11">
        <v>2000</v>
      </c>
      <c r="D40" s="11">
        <v>0</v>
      </c>
      <c r="E40" s="11">
        <v>2000</v>
      </c>
      <c r="F40" s="12" t="s">
        <v>9</v>
      </c>
      <c r="I40" s="32"/>
      <c r="J40" s="28">
        <f>I40*Table1[[#This Row],[Total Qty]]</f>
        <v>0</v>
      </c>
    </row>
    <row r="41" spans="1:10" x14ac:dyDescent="0.25">
      <c r="A41" t="s">
        <v>86</v>
      </c>
      <c r="B41" t="s">
        <v>87</v>
      </c>
      <c r="C41" s="11">
        <v>4000</v>
      </c>
      <c r="D41" s="11">
        <v>0</v>
      </c>
      <c r="E41" s="11">
        <v>4000</v>
      </c>
      <c r="F41" s="12" t="s">
        <v>9</v>
      </c>
      <c r="I41" s="32"/>
      <c r="J41" s="28">
        <f>I41*Table1[[#This Row],[Total Qty]]</f>
        <v>0</v>
      </c>
    </row>
    <row r="42" spans="1:10" x14ac:dyDescent="0.25">
      <c r="A42" t="s">
        <v>88</v>
      </c>
      <c r="B42" t="s">
        <v>89</v>
      </c>
      <c r="C42" s="11">
        <v>12</v>
      </c>
      <c r="D42" s="11">
        <v>2</v>
      </c>
      <c r="E42" s="11">
        <v>14</v>
      </c>
      <c r="F42" s="12" t="s">
        <v>14</v>
      </c>
      <c r="I42" s="32"/>
      <c r="J42" s="28">
        <f>I42*Table1[[#This Row],[Total Qty]]</f>
        <v>0</v>
      </c>
    </row>
    <row r="43" spans="1:10" x14ac:dyDescent="0.25">
      <c r="A43" t="s">
        <v>90</v>
      </c>
      <c r="B43" t="s">
        <v>91</v>
      </c>
      <c r="C43" s="11">
        <v>24</v>
      </c>
      <c r="D43" s="11">
        <v>6</v>
      </c>
      <c r="E43" s="11">
        <v>30</v>
      </c>
      <c r="F43" s="12" t="s">
        <v>14</v>
      </c>
      <c r="I43" s="32"/>
      <c r="J43" s="28">
        <f>I43*Table1[[#This Row],[Total Qty]]</f>
        <v>0</v>
      </c>
    </row>
    <row r="44" spans="1:10" x14ac:dyDescent="0.25">
      <c r="A44" t="s">
        <v>92</v>
      </c>
      <c r="B44" t="s">
        <v>93</v>
      </c>
      <c r="C44" s="11">
        <v>48</v>
      </c>
      <c r="D44" s="11">
        <v>4</v>
      </c>
      <c r="E44" s="11">
        <v>52</v>
      </c>
      <c r="F44" s="12" t="s">
        <v>14</v>
      </c>
      <c r="I44" s="32"/>
      <c r="J44" s="28">
        <f>I44*Table1[[#This Row],[Total Qty]]</f>
        <v>0</v>
      </c>
    </row>
    <row r="45" spans="1:10" x14ac:dyDescent="0.25">
      <c r="A45" t="s">
        <v>94</v>
      </c>
      <c r="B45" t="s">
        <v>95</v>
      </c>
      <c r="C45" s="11">
        <v>12</v>
      </c>
      <c r="D45" s="11">
        <v>3</v>
      </c>
      <c r="E45" s="11">
        <v>15</v>
      </c>
      <c r="F45" s="12" t="s">
        <v>14</v>
      </c>
      <c r="I45" s="32"/>
      <c r="J45" s="28">
        <f>I45*Table1[[#This Row],[Total Qty]]</f>
        <v>0</v>
      </c>
    </row>
    <row r="46" spans="1:10" x14ac:dyDescent="0.25">
      <c r="A46" t="s">
        <v>96</v>
      </c>
      <c r="B46" t="s">
        <v>97</v>
      </c>
      <c r="C46" s="11">
        <v>24</v>
      </c>
      <c r="D46" s="11">
        <v>3</v>
      </c>
      <c r="E46" s="11">
        <v>27</v>
      </c>
      <c r="F46" s="12" t="s">
        <v>14</v>
      </c>
      <c r="I46" s="32"/>
      <c r="J46" s="28">
        <f>I46*Table1[[#This Row],[Total Qty]]</f>
        <v>0</v>
      </c>
    </row>
    <row r="47" spans="1:10" x14ac:dyDescent="0.25">
      <c r="A47" t="s">
        <v>98</v>
      </c>
      <c r="B47" t="s">
        <v>99</v>
      </c>
      <c r="C47" s="11">
        <v>144</v>
      </c>
      <c r="D47" s="11">
        <v>18</v>
      </c>
      <c r="E47" s="11">
        <v>162</v>
      </c>
      <c r="F47" s="12" t="s">
        <v>14</v>
      </c>
      <c r="I47" s="32"/>
      <c r="J47" s="28">
        <f>I47*Table1[[#This Row],[Total Qty]]</f>
        <v>0</v>
      </c>
    </row>
    <row r="48" spans="1:10" x14ac:dyDescent="0.25">
      <c r="A48" t="s">
        <v>100</v>
      </c>
      <c r="B48" t="s">
        <v>101</v>
      </c>
      <c r="C48" s="11">
        <v>144</v>
      </c>
      <c r="D48" s="11">
        <v>24</v>
      </c>
      <c r="E48" s="11">
        <v>168</v>
      </c>
      <c r="F48" s="12" t="s">
        <v>14</v>
      </c>
      <c r="I48" s="32"/>
      <c r="J48" s="28">
        <f>I48*Table1[[#This Row],[Total Qty]]</f>
        <v>0</v>
      </c>
    </row>
    <row r="49" spans="1:10" x14ac:dyDescent="0.25">
      <c r="A49" t="s">
        <v>102</v>
      </c>
      <c r="B49" t="s">
        <v>103</v>
      </c>
      <c r="C49" s="11">
        <v>504</v>
      </c>
      <c r="D49" s="11">
        <v>66</v>
      </c>
      <c r="E49" s="11">
        <v>570</v>
      </c>
      <c r="F49" s="12" t="s">
        <v>14</v>
      </c>
      <c r="I49" s="32"/>
      <c r="J49" s="28">
        <f>I49*Table1[[#This Row],[Total Qty]]</f>
        <v>0</v>
      </c>
    </row>
    <row r="50" spans="1:10" x14ac:dyDescent="0.25">
      <c r="A50" t="s">
        <v>104</v>
      </c>
      <c r="B50" t="s">
        <v>105</v>
      </c>
      <c r="C50" s="11">
        <v>8</v>
      </c>
      <c r="D50" s="11">
        <v>0</v>
      </c>
      <c r="E50" s="11">
        <v>8</v>
      </c>
      <c r="F50" s="12" t="s">
        <v>14</v>
      </c>
      <c r="I50" s="32"/>
      <c r="J50" s="28">
        <f>I50*Table1[[#This Row],[Total Qty]]</f>
        <v>0</v>
      </c>
    </row>
    <row r="51" spans="1:10" x14ac:dyDescent="0.25">
      <c r="A51" t="s">
        <v>106</v>
      </c>
      <c r="B51" t="s">
        <v>107</v>
      </c>
      <c r="C51" s="11">
        <v>16</v>
      </c>
      <c r="D51" s="11">
        <v>0</v>
      </c>
      <c r="E51" s="11">
        <v>16</v>
      </c>
      <c r="F51" s="12" t="s">
        <v>14</v>
      </c>
      <c r="I51" s="32"/>
      <c r="J51" s="28">
        <f>I51*Table1[[#This Row],[Total Qty]]</f>
        <v>0</v>
      </c>
    </row>
    <row r="52" spans="1:10" x14ac:dyDescent="0.25">
      <c r="A52" t="s">
        <v>108</v>
      </c>
      <c r="B52" t="s">
        <v>109</v>
      </c>
      <c r="C52" s="11">
        <v>12</v>
      </c>
      <c r="D52" s="11">
        <v>0</v>
      </c>
      <c r="E52" s="11">
        <v>12</v>
      </c>
      <c r="F52" s="12" t="s">
        <v>14</v>
      </c>
      <c r="I52" s="32"/>
      <c r="J52" s="28">
        <f>I52*Table1[[#This Row],[Total Qty]]</f>
        <v>0</v>
      </c>
    </row>
    <row r="53" spans="1:10" x14ac:dyDescent="0.25">
      <c r="A53" t="s">
        <v>110</v>
      </c>
      <c r="B53" t="s">
        <v>111</v>
      </c>
      <c r="C53" s="11">
        <v>72</v>
      </c>
      <c r="D53" s="11">
        <v>12</v>
      </c>
      <c r="E53" s="11">
        <v>84</v>
      </c>
      <c r="F53" s="12" t="s">
        <v>14</v>
      </c>
      <c r="I53" s="32"/>
      <c r="J53" s="28">
        <f>I53*Table1[[#This Row],[Total Qty]]</f>
        <v>0</v>
      </c>
    </row>
    <row r="54" spans="1:10" x14ac:dyDescent="0.25">
      <c r="A54" t="s">
        <v>112</v>
      </c>
      <c r="B54" t="s">
        <v>113</v>
      </c>
      <c r="C54" s="11">
        <v>288</v>
      </c>
      <c r="D54" s="11">
        <v>36</v>
      </c>
      <c r="E54" s="11">
        <v>324</v>
      </c>
      <c r="F54" s="12" t="s">
        <v>14</v>
      </c>
      <c r="I54" s="32"/>
      <c r="J54" s="28">
        <f>I54*Table1[[#This Row],[Total Qty]]</f>
        <v>0</v>
      </c>
    </row>
    <row r="55" spans="1:10" x14ac:dyDescent="0.25">
      <c r="C55" s="11"/>
      <c r="D55" s="11"/>
      <c r="E55" s="11"/>
      <c r="F55" s="12"/>
    </row>
    <row r="56" spans="1:10" x14ac:dyDescent="0.25">
      <c r="A56" s="41" t="s">
        <v>118</v>
      </c>
      <c r="B56" s="41"/>
      <c r="C56" s="41"/>
      <c r="D56" s="41"/>
      <c r="E56" s="41"/>
      <c r="F56" s="41"/>
    </row>
    <row r="57" spans="1:10" x14ac:dyDescent="0.25">
      <c r="A57" s="41"/>
      <c r="B57" s="41"/>
      <c r="C57" s="41"/>
      <c r="D57" s="41"/>
      <c r="E57" s="41"/>
      <c r="F57" s="41"/>
    </row>
    <row r="58" spans="1:10" ht="15.75" thickBot="1" x14ac:dyDescent="0.3">
      <c r="A58" s="41"/>
      <c r="B58" s="41"/>
      <c r="C58" s="41"/>
      <c r="D58" s="41"/>
      <c r="E58" s="41"/>
      <c r="F58" s="41"/>
    </row>
    <row r="59" spans="1:10" x14ac:dyDescent="0.25">
      <c r="A59" s="20" t="s">
        <v>1</v>
      </c>
      <c r="B59" s="15" t="s">
        <v>2</v>
      </c>
      <c r="C59" s="15" t="s">
        <v>3</v>
      </c>
      <c r="D59" s="15" t="s">
        <v>4</v>
      </c>
      <c r="E59" s="15" t="s">
        <v>5</v>
      </c>
      <c r="F59" s="16" t="s">
        <v>6</v>
      </c>
      <c r="I59" s="29" t="s">
        <v>114</v>
      </c>
      <c r="J59" s="30" t="s">
        <v>115</v>
      </c>
    </row>
    <row r="60" spans="1:10" x14ac:dyDescent="0.25">
      <c r="A60" s="21" t="s">
        <v>119</v>
      </c>
      <c r="B60" s="14" t="s">
        <v>206</v>
      </c>
      <c r="C60" s="13">
        <v>10</v>
      </c>
      <c r="D60" s="17">
        <v>0</v>
      </c>
      <c r="E60" s="13">
        <v>10</v>
      </c>
      <c r="F60" s="22" t="s">
        <v>14</v>
      </c>
      <c r="I60" s="32"/>
      <c r="J60" s="31">
        <f>I60*E60</f>
        <v>0</v>
      </c>
    </row>
    <row r="61" spans="1:10" x14ac:dyDescent="0.25">
      <c r="A61" s="21" t="s">
        <v>120</v>
      </c>
      <c r="B61" s="14" t="s">
        <v>207</v>
      </c>
      <c r="C61" s="13">
        <v>15</v>
      </c>
      <c r="D61" s="17">
        <v>0</v>
      </c>
      <c r="E61" s="13">
        <v>15</v>
      </c>
      <c r="F61" s="22" t="s">
        <v>14</v>
      </c>
      <c r="I61" s="32"/>
      <c r="J61" s="31">
        <f t="shared" ref="J61:J124" si="0">I61*E61</f>
        <v>0</v>
      </c>
    </row>
    <row r="62" spans="1:10" x14ac:dyDescent="0.25">
      <c r="A62" s="21" t="s">
        <v>121</v>
      </c>
      <c r="B62" s="14" t="s">
        <v>208</v>
      </c>
      <c r="C62" s="13">
        <v>3</v>
      </c>
      <c r="D62" s="17">
        <v>0</v>
      </c>
      <c r="E62" s="13">
        <v>3</v>
      </c>
      <c r="F62" s="22" t="s">
        <v>14</v>
      </c>
      <c r="I62" s="32"/>
      <c r="J62" s="31">
        <f t="shared" si="0"/>
        <v>0</v>
      </c>
    </row>
    <row r="63" spans="1:10" x14ac:dyDescent="0.25">
      <c r="A63" s="21" t="s">
        <v>122</v>
      </c>
      <c r="B63" s="14" t="s">
        <v>209</v>
      </c>
      <c r="C63" s="13">
        <v>7</v>
      </c>
      <c r="D63" s="17">
        <v>0</v>
      </c>
      <c r="E63" s="13">
        <v>7</v>
      </c>
      <c r="F63" s="22" t="s">
        <v>14</v>
      </c>
      <c r="I63" s="32"/>
      <c r="J63" s="31">
        <f t="shared" si="0"/>
        <v>0</v>
      </c>
    </row>
    <row r="64" spans="1:10" x14ac:dyDescent="0.25">
      <c r="A64" s="21" t="s">
        <v>123</v>
      </c>
      <c r="B64" s="14" t="s">
        <v>210</v>
      </c>
      <c r="C64" s="13">
        <v>10</v>
      </c>
      <c r="D64" s="17">
        <v>0</v>
      </c>
      <c r="E64" s="13">
        <v>10</v>
      </c>
      <c r="F64" s="22" t="s">
        <v>14</v>
      </c>
      <c r="I64" s="32"/>
      <c r="J64" s="31">
        <f t="shared" si="0"/>
        <v>0</v>
      </c>
    </row>
    <row r="65" spans="1:10" x14ac:dyDescent="0.25">
      <c r="A65" s="21" t="s">
        <v>124</v>
      </c>
      <c r="B65" s="14" t="s">
        <v>211</v>
      </c>
      <c r="C65" s="13">
        <v>4</v>
      </c>
      <c r="D65" s="17">
        <v>0</v>
      </c>
      <c r="E65" s="13">
        <v>4</v>
      </c>
      <c r="F65" s="22" t="s">
        <v>14</v>
      </c>
      <c r="I65" s="32"/>
      <c r="J65" s="31">
        <f t="shared" si="0"/>
        <v>0</v>
      </c>
    </row>
    <row r="66" spans="1:10" x14ac:dyDescent="0.25">
      <c r="A66" s="21" t="s">
        <v>125</v>
      </c>
      <c r="B66" s="14" t="s">
        <v>212</v>
      </c>
      <c r="C66" s="13">
        <v>4</v>
      </c>
      <c r="D66" s="17">
        <v>0</v>
      </c>
      <c r="E66" s="13">
        <v>4</v>
      </c>
      <c r="F66" s="22" t="s">
        <v>14</v>
      </c>
      <c r="I66" s="32"/>
      <c r="J66" s="31">
        <f t="shared" si="0"/>
        <v>0</v>
      </c>
    </row>
    <row r="67" spans="1:10" x14ac:dyDescent="0.25">
      <c r="A67" s="21" t="s">
        <v>126</v>
      </c>
      <c r="B67" s="14" t="s">
        <v>213</v>
      </c>
      <c r="C67" s="13">
        <v>11</v>
      </c>
      <c r="D67" s="17">
        <v>0</v>
      </c>
      <c r="E67" s="13">
        <v>11</v>
      </c>
      <c r="F67" s="22" t="s">
        <v>14</v>
      </c>
      <c r="I67" s="32"/>
      <c r="J67" s="31">
        <f t="shared" si="0"/>
        <v>0</v>
      </c>
    </row>
    <row r="68" spans="1:10" x14ac:dyDescent="0.25">
      <c r="A68" s="21" t="s">
        <v>127</v>
      </c>
      <c r="B68" s="14" t="s">
        <v>214</v>
      </c>
      <c r="C68" s="13">
        <v>4</v>
      </c>
      <c r="D68" s="17">
        <v>0</v>
      </c>
      <c r="E68" s="13">
        <v>4</v>
      </c>
      <c r="F68" s="22" t="s">
        <v>14</v>
      </c>
      <c r="I68" s="32"/>
      <c r="J68" s="31">
        <f t="shared" si="0"/>
        <v>0</v>
      </c>
    </row>
    <row r="69" spans="1:10" x14ac:dyDescent="0.25">
      <c r="A69" s="21" t="s">
        <v>128</v>
      </c>
      <c r="B69" s="14" t="s">
        <v>215</v>
      </c>
      <c r="C69" s="13">
        <v>4</v>
      </c>
      <c r="D69" s="17">
        <v>0</v>
      </c>
      <c r="E69" s="13">
        <v>4</v>
      </c>
      <c r="F69" s="22" t="s">
        <v>14</v>
      </c>
      <c r="I69" s="32"/>
      <c r="J69" s="31">
        <f t="shared" si="0"/>
        <v>0</v>
      </c>
    </row>
    <row r="70" spans="1:10" x14ac:dyDescent="0.25">
      <c r="A70" s="21" t="s">
        <v>129</v>
      </c>
      <c r="B70" s="14" t="s">
        <v>216</v>
      </c>
      <c r="C70" s="13">
        <v>6</v>
      </c>
      <c r="D70" s="17">
        <v>0</v>
      </c>
      <c r="E70" s="13">
        <v>6</v>
      </c>
      <c r="F70" s="22" t="s">
        <v>14</v>
      </c>
      <c r="I70" s="32"/>
      <c r="J70" s="31">
        <f t="shared" si="0"/>
        <v>0</v>
      </c>
    </row>
    <row r="71" spans="1:10" x14ac:dyDescent="0.25">
      <c r="A71" s="21" t="s">
        <v>130</v>
      </c>
      <c r="B71" s="14" t="s">
        <v>217</v>
      </c>
      <c r="C71" s="13">
        <v>28</v>
      </c>
      <c r="D71" s="17">
        <v>0</v>
      </c>
      <c r="E71" s="13">
        <v>28</v>
      </c>
      <c r="F71" s="22" t="s">
        <v>14</v>
      </c>
      <c r="I71" s="32"/>
      <c r="J71" s="31">
        <f t="shared" si="0"/>
        <v>0</v>
      </c>
    </row>
    <row r="72" spans="1:10" x14ac:dyDescent="0.25">
      <c r="A72" s="21" t="s">
        <v>131</v>
      </c>
      <c r="B72" s="14" t="s">
        <v>218</v>
      </c>
      <c r="C72" s="13">
        <v>7</v>
      </c>
      <c r="D72" s="17">
        <v>0</v>
      </c>
      <c r="E72" s="13">
        <v>7</v>
      </c>
      <c r="F72" s="22" t="s">
        <v>14</v>
      </c>
      <c r="I72" s="32"/>
      <c r="J72" s="31">
        <f t="shared" si="0"/>
        <v>0</v>
      </c>
    </row>
    <row r="73" spans="1:10" x14ac:dyDescent="0.25">
      <c r="A73" s="21" t="s">
        <v>132</v>
      </c>
      <c r="B73" s="14" t="s">
        <v>219</v>
      </c>
      <c r="C73" s="13">
        <v>16</v>
      </c>
      <c r="D73" s="17">
        <v>0</v>
      </c>
      <c r="E73" s="13">
        <v>16</v>
      </c>
      <c r="F73" s="22" t="s">
        <v>14</v>
      </c>
      <c r="I73" s="32"/>
      <c r="J73" s="31">
        <f t="shared" si="0"/>
        <v>0</v>
      </c>
    </row>
    <row r="74" spans="1:10" x14ac:dyDescent="0.25">
      <c r="A74" s="21" t="s">
        <v>133</v>
      </c>
      <c r="B74" s="14" t="s">
        <v>220</v>
      </c>
      <c r="C74" s="13">
        <v>24</v>
      </c>
      <c r="D74" s="17">
        <v>0</v>
      </c>
      <c r="E74" s="13">
        <v>24</v>
      </c>
      <c r="F74" s="22" t="s">
        <v>14</v>
      </c>
      <c r="I74" s="32"/>
      <c r="J74" s="31">
        <f t="shared" si="0"/>
        <v>0</v>
      </c>
    </row>
    <row r="75" spans="1:10" x14ac:dyDescent="0.25">
      <c r="A75" s="21" t="s">
        <v>134</v>
      </c>
      <c r="B75" s="14" t="s">
        <v>221</v>
      </c>
      <c r="C75" s="13">
        <v>22</v>
      </c>
      <c r="D75" s="17">
        <v>0</v>
      </c>
      <c r="E75" s="13">
        <v>22</v>
      </c>
      <c r="F75" s="22" t="s">
        <v>14</v>
      </c>
      <c r="I75" s="32"/>
      <c r="J75" s="31">
        <f t="shared" si="0"/>
        <v>0</v>
      </c>
    </row>
    <row r="76" spans="1:10" x14ac:dyDescent="0.25">
      <c r="A76" s="21" t="s">
        <v>135</v>
      </c>
      <c r="B76" s="14" t="s">
        <v>222</v>
      </c>
      <c r="C76" s="13">
        <v>16</v>
      </c>
      <c r="D76" s="17">
        <v>0</v>
      </c>
      <c r="E76" s="13">
        <v>16</v>
      </c>
      <c r="F76" s="22" t="s">
        <v>14</v>
      </c>
      <c r="I76" s="32"/>
      <c r="J76" s="31">
        <f t="shared" si="0"/>
        <v>0</v>
      </c>
    </row>
    <row r="77" spans="1:10" x14ac:dyDescent="0.25">
      <c r="A77" s="21" t="s">
        <v>136</v>
      </c>
      <c r="B77" s="14" t="s">
        <v>223</v>
      </c>
      <c r="C77" s="13">
        <v>6</v>
      </c>
      <c r="D77" s="17">
        <v>0</v>
      </c>
      <c r="E77" s="13">
        <v>6</v>
      </c>
      <c r="F77" s="22" t="s">
        <v>14</v>
      </c>
      <c r="I77" s="32"/>
      <c r="J77" s="31">
        <f t="shared" si="0"/>
        <v>0</v>
      </c>
    </row>
    <row r="78" spans="1:10" x14ac:dyDescent="0.25">
      <c r="A78" s="21" t="s">
        <v>137</v>
      </c>
      <c r="B78" s="14" t="s">
        <v>224</v>
      </c>
      <c r="C78" s="13">
        <v>100</v>
      </c>
      <c r="D78" s="17">
        <v>0</v>
      </c>
      <c r="E78" s="13">
        <v>100</v>
      </c>
      <c r="F78" s="22" t="s">
        <v>9</v>
      </c>
      <c r="I78" s="32"/>
      <c r="J78" s="31">
        <f t="shared" si="0"/>
        <v>0</v>
      </c>
    </row>
    <row r="79" spans="1:10" x14ac:dyDescent="0.25">
      <c r="A79" s="21" t="s">
        <v>138</v>
      </c>
      <c r="B79" s="14" t="s">
        <v>225</v>
      </c>
      <c r="C79" s="13">
        <v>2950</v>
      </c>
      <c r="D79" s="17">
        <v>0</v>
      </c>
      <c r="E79" s="13">
        <v>2950</v>
      </c>
      <c r="F79" s="22" t="s">
        <v>9</v>
      </c>
      <c r="I79" s="32"/>
      <c r="J79" s="31">
        <f t="shared" si="0"/>
        <v>0</v>
      </c>
    </row>
    <row r="80" spans="1:10" x14ac:dyDescent="0.25">
      <c r="A80" s="38" t="s">
        <v>139</v>
      </c>
      <c r="B80" s="14" t="s">
        <v>226</v>
      </c>
      <c r="C80" s="13">
        <v>2505</v>
      </c>
      <c r="D80" s="17">
        <v>0</v>
      </c>
      <c r="E80" s="13">
        <v>2505</v>
      </c>
      <c r="F80" s="22" t="s">
        <v>9</v>
      </c>
      <c r="I80" s="32"/>
      <c r="J80" s="31">
        <f t="shared" si="0"/>
        <v>0</v>
      </c>
    </row>
    <row r="81" spans="1:10" x14ac:dyDescent="0.25">
      <c r="A81" s="38" t="s">
        <v>140</v>
      </c>
      <c r="B81" s="14" t="s">
        <v>227</v>
      </c>
      <c r="C81" s="13">
        <v>150</v>
      </c>
      <c r="D81" s="17">
        <v>0</v>
      </c>
      <c r="E81" s="13">
        <v>150</v>
      </c>
      <c r="F81" s="22" t="s">
        <v>9</v>
      </c>
      <c r="I81" s="32"/>
      <c r="J81" s="31">
        <f t="shared" si="0"/>
        <v>0</v>
      </c>
    </row>
    <row r="82" spans="1:10" x14ac:dyDescent="0.25">
      <c r="A82" s="38" t="s">
        <v>294</v>
      </c>
      <c r="B82" s="37" t="s">
        <v>295</v>
      </c>
      <c r="C82" s="13">
        <v>135</v>
      </c>
      <c r="D82" s="17">
        <v>0</v>
      </c>
      <c r="E82" s="13">
        <v>135</v>
      </c>
      <c r="F82" s="22" t="s">
        <v>9</v>
      </c>
      <c r="I82" s="32"/>
      <c r="J82" s="31">
        <f t="shared" si="0"/>
        <v>0</v>
      </c>
    </row>
    <row r="83" spans="1:10" x14ac:dyDescent="0.25">
      <c r="A83" s="38" t="s">
        <v>141</v>
      </c>
      <c r="B83" s="14" t="s">
        <v>228</v>
      </c>
      <c r="C83" s="13">
        <v>20</v>
      </c>
      <c r="D83" s="17">
        <v>0</v>
      </c>
      <c r="E83" s="13">
        <v>20</v>
      </c>
      <c r="F83" s="22" t="s">
        <v>9</v>
      </c>
      <c r="I83" s="32"/>
      <c r="J83" s="31">
        <f t="shared" si="0"/>
        <v>0</v>
      </c>
    </row>
    <row r="84" spans="1:10" x14ac:dyDescent="0.25">
      <c r="A84" s="38" t="s">
        <v>142</v>
      </c>
      <c r="B84" s="37" t="s">
        <v>296</v>
      </c>
      <c r="C84" s="13">
        <v>70</v>
      </c>
      <c r="D84" s="17">
        <v>0</v>
      </c>
      <c r="E84" s="13">
        <v>70</v>
      </c>
      <c r="F84" s="22" t="s">
        <v>9</v>
      </c>
      <c r="I84" s="32"/>
      <c r="J84" s="31">
        <f t="shared" si="0"/>
        <v>0</v>
      </c>
    </row>
    <row r="85" spans="1:10" x14ac:dyDescent="0.25">
      <c r="A85" s="38" t="s">
        <v>142</v>
      </c>
      <c r="B85" s="14" t="s">
        <v>229</v>
      </c>
      <c r="C85" s="13">
        <v>100</v>
      </c>
      <c r="D85" s="17">
        <v>0</v>
      </c>
      <c r="E85" s="13">
        <v>100</v>
      </c>
      <c r="F85" s="22" t="s">
        <v>9</v>
      </c>
      <c r="I85" s="32"/>
      <c r="J85" s="31">
        <f t="shared" si="0"/>
        <v>0</v>
      </c>
    </row>
    <row r="86" spans="1:10" x14ac:dyDescent="0.25">
      <c r="A86" s="38" t="s">
        <v>143</v>
      </c>
      <c r="B86" s="14" t="s">
        <v>230</v>
      </c>
      <c r="C86" s="13">
        <v>3</v>
      </c>
      <c r="D86" s="17">
        <v>0</v>
      </c>
      <c r="E86" s="13">
        <v>3</v>
      </c>
      <c r="F86" s="22" t="s">
        <v>14</v>
      </c>
      <c r="I86" s="32"/>
      <c r="J86" s="31">
        <f t="shared" si="0"/>
        <v>0</v>
      </c>
    </row>
    <row r="87" spans="1:10" x14ac:dyDescent="0.25">
      <c r="A87" s="38" t="s">
        <v>144</v>
      </c>
      <c r="B87" s="14" t="s">
        <v>231</v>
      </c>
      <c r="C87" s="13">
        <v>6</v>
      </c>
      <c r="D87" s="17">
        <v>0</v>
      </c>
      <c r="E87" s="13">
        <v>6</v>
      </c>
      <c r="F87" s="22" t="s">
        <v>14</v>
      </c>
      <c r="I87" s="32"/>
      <c r="J87" s="31">
        <f t="shared" si="0"/>
        <v>0</v>
      </c>
    </row>
    <row r="88" spans="1:10" x14ac:dyDescent="0.25">
      <c r="A88" s="38" t="s">
        <v>145</v>
      </c>
      <c r="B88" s="14" t="s">
        <v>232</v>
      </c>
      <c r="C88" s="13">
        <v>11</v>
      </c>
      <c r="D88" s="17">
        <v>0</v>
      </c>
      <c r="E88" s="13">
        <v>11</v>
      </c>
      <c r="F88" s="22" t="s">
        <v>14</v>
      </c>
      <c r="I88" s="32"/>
      <c r="J88" s="31">
        <f t="shared" si="0"/>
        <v>0</v>
      </c>
    </row>
    <row r="89" spans="1:10" x14ac:dyDescent="0.25">
      <c r="A89" s="38" t="s">
        <v>146</v>
      </c>
      <c r="B89" s="14" t="s">
        <v>233</v>
      </c>
      <c r="C89" s="13">
        <v>12</v>
      </c>
      <c r="D89" s="17">
        <v>0</v>
      </c>
      <c r="E89" s="13">
        <v>12</v>
      </c>
      <c r="F89" s="22" t="s">
        <v>14</v>
      </c>
      <c r="I89" s="32"/>
      <c r="J89" s="31">
        <f t="shared" si="0"/>
        <v>0</v>
      </c>
    </row>
    <row r="90" spans="1:10" x14ac:dyDescent="0.25">
      <c r="A90" s="38" t="s">
        <v>147</v>
      </c>
      <c r="B90" s="14" t="s">
        <v>233</v>
      </c>
      <c r="C90" s="13">
        <v>12</v>
      </c>
      <c r="D90" s="17">
        <v>0</v>
      </c>
      <c r="E90" s="13">
        <v>12</v>
      </c>
      <c r="F90" s="22" t="s">
        <v>14</v>
      </c>
      <c r="I90" s="32"/>
      <c r="J90" s="31">
        <f t="shared" si="0"/>
        <v>0</v>
      </c>
    </row>
    <row r="91" spans="1:10" x14ac:dyDescent="0.25">
      <c r="A91" s="38" t="s">
        <v>148</v>
      </c>
      <c r="B91" s="14" t="s">
        <v>233</v>
      </c>
      <c r="C91" s="13">
        <v>1</v>
      </c>
      <c r="D91" s="17">
        <v>0</v>
      </c>
      <c r="E91" s="13">
        <v>1</v>
      </c>
      <c r="F91" s="22" t="s">
        <v>14</v>
      </c>
      <c r="I91" s="32"/>
      <c r="J91" s="31">
        <f t="shared" si="0"/>
        <v>0</v>
      </c>
    </row>
    <row r="92" spans="1:10" x14ac:dyDescent="0.25">
      <c r="A92" s="38" t="s">
        <v>149</v>
      </c>
      <c r="B92" s="14" t="s">
        <v>234</v>
      </c>
      <c r="C92" s="13">
        <v>4</v>
      </c>
      <c r="D92" s="17">
        <v>0</v>
      </c>
      <c r="E92" s="13">
        <v>4</v>
      </c>
      <c r="F92" s="22" t="s">
        <v>14</v>
      </c>
      <c r="I92" s="32"/>
      <c r="J92" s="31">
        <f t="shared" si="0"/>
        <v>0</v>
      </c>
    </row>
    <row r="93" spans="1:10" x14ac:dyDescent="0.25">
      <c r="A93" s="38" t="s">
        <v>150</v>
      </c>
      <c r="B93" s="14" t="s">
        <v>235</v>
      </c>
      <c r="C93" s="13">
        <v>10</v>
      </c>
      <c r="D93" s="17">
        <v>0</v>
      </c>
      <c r="E93" s="13">
        <v>10</v>
      </c>
      <c r="F93" s="22" t="s">
        <v>14</v>
      </c>
      <c r="I93" s="32"/>
      <c r="J93" s="31">
        <f t="shared" si="0"/>
        <v>0</v>
      </c>
    </row>
    <row r="94" spans="1:10" x14ac:dyDescent="0.25">
      <c r="A94" s="38" t="s">
        <v>151</v>
      </c>
      <c r="B94" s="14" t="s">
        <v>236</v>
      </c>
      <c r="C94" s="13">
        <v>5</v>
      </c>
      <c r="D94" s="17">
        <v>0</v>
      </c>
      <c r="E94" s="13">
        <v>5</v>
      </c>
      <c r="F94" s="22" t="s">
        <v>14</v>
      </c>
      <c r="I94" s="32"/>
      <c r="J94" s="31">
        <f t="shared" si="0"/>
        <v>0</v>
      </c>
    </row>
    <row r="95" spans="1:10" x14ac:dyDescent="0.25">
      <c r="A95" s="38" t="s">
        <v>152</v>
      </c>
      <c r="B95" s="14" t="s">
        <v>237</v>
      </c>
      <c r="C95" s="13">
        <v>6</v>
      </c>
      <c r="D95" s="17">
        <v>0</v>
      </c>
      <c r="E95" s="13">
        <v>6</v>
      </c>
      <c r="F95" s="22" t="s">
        <v>14</v>
      </c>
      <c r="I95" s="32"/>
      <c r="J95" s="31">
        <f t="shared" si="0"/>
        <v>0</v>
      </c>
    </row>
    <row r="96" spans="1:10" x14ac:dyDescent="0.25">
      <c r="A96" s="38" t="s">
        <v>153</v>
      </c>
      <c r="B96" s="14" t="s">
        <v>237</v>
      </c>
      <c r="C96" s="13">
        <v>15</v>
      </c>
      <c r="D96" s="17">
        <v>0</v>
      </c>
      <c r="E96" s="13">
        <v>15</v>
      </c>
      <c r="F96" s="22" t="s">
        <v>14</v>
      </c>
      <c r="I96" s="32"/>
      <c r="J96" s="31">
        <f t="shared" si="0"/>
        <v>0</v>
      </c>
    </row>
    <row r="97" spans="1:10" x14ac:dyDescent="0.25">
      <c r="A97" s="38" t="s">
        <v>154</v>
      </c>
      <c r="B97" s="14" t="s">
        <v>238</v>
      </c>
      <c r="C97" s="13">
        <v>54</v>
      </c>
      <c r="D97" s="17">
        <v>0</v>
      </c>
      <c r="E97" s="13">
        <v>54</v>
      </c>
      <c r="F97" s="22" t="s">
        <v>14</v>
      </c>
      <c r="I97" s="32"/>
      <c r="J97" s="31">
        <f t="shared" si="0"/>
        <v>0</v>
      </c>
    </row>
    <row r="98" spans="1:10" x14ac:dyDescent="0.25">
      <c r="A98" s="38" t="s">
        <v>155</v>
      </c>
      <c r="B98" s="14" t="s">
        <v>239</v>
      </c>
      <c r="C98" s="13">
        <v>5</v>
      </c>
      <c r="D98" s="17">
        <v>0</v>
      </c>
      <c r="E98" s="13">
        <v>5</v>
      </c>
      <c r="F98" s="22" t="s">
        <v>14</v>
      </c>
      <c r="I98" s="32"/>
      <c r="J98" s="31">
        <f t="shared" si="0"/>
        <v>0</v>
      </c>
    </row>
    <row r="99" spans="1:10" x14ac:dyDescent="0.25">
      <c r="A99" s="38" t="s">
        <v>156</v>
      </c>
      <c r="B99" s="14" t="s">
        <v>240</v>
      </c>
      <c r="C99" s="13">
        <v>12</v>
      </c>
      <c r="D99" s="17">
        <v>0</v>
      </c>
      <c r="E99" s="13">
        <v>12</v>
      </c>
      <c r="F99" s="22" t="s">
        <v>14</v>
      </c>
      <c r="I99" s="32"/>
      <c r="J99" s="31">
        <f t="shared" si="0"/>
        <v>0</v>
      </c>
    </row>
    <row r="100" spans="1:10" x14ac:dyDescent="0.25">
      <c r="A100" s="38" t="s">
        <v>157</v>
      </c>
      <c r="B100" s="14" t="s">
        <v>241</v>
      </c>
      <c r="C100" s="13">
        <v>47</v>
      </c>
      <c r="D100" s="17">
        <v>0</v>
      </c>
      <c r="E100" s="13">
        <v>47</v>
      </c>
      <c r="F100" s="22" t="s">
        <v>14</v>
      </c>
      <c r="I100" s="32"/>
      <c r="J100" s="31">
        <f t="shared" si="0"/>
        <v>0</v>
      </c>
    </row>
    <row r="101" spans="1:10" x14ac:dyDescent="0.25">
      <c r="A101" s="38" t="s">
        <v>158</v>
      </c>
      <c r="B101" s="14" t="s">
        <v>242</v>
      </c>
      <c r="C101" s="13">
        <v>10</v>
      </c>
      <c r="D101" s="17">
        <v>0</v>
      </c>
      <c r="E101" s="13">
        <v>10</v>
      </c>
      <c r="F101" s="22" t="s">
        <v>14</v>
      </c>
      <c r="I101" s="32"/>
      <c r="J101" s="31">
        <f t="shared" si="0"/>
        <v>0</v>
      </c>
    </row>
    <row r="102" spans="1:10" x14ac:dyDescent="0.25">
      <c r="A102" s="38" t="s">
        <v>159</v>
      </c>
      <c r="B102" s="14" t="s">
        <v>243</v>
      </c>
      <c r="C102" s="13">
        <v>320</v>
      </c>
      <c r="D102" s="17">
        <v>0</v>
      </c>
      <c r="E102" s="13">
        <v>320</v>
      </c>
      <c r="F102" s="22" t="s">
        <v>9</v>
      </c>
      <c r="I102" s="32"/>
      <c r="J102" s="31">
        <f t="shared" si="0"/>
        <v>0</v>
      </c>
    </row>
    <row r="103" spans="1:10" x14ac:dyDescent="0.25">
      <c r="A103" s="38" t="s">
        <v>160</v>
      </c>
      <c r="B103" s="14" t="s">
        <v>244</v>
      </c>
      <c r="C103" s="13">
        <v>250</v>
      </c>
      <c r="D103" s="17">
        <v>0</v>
      </c>
      <c r="E103" s="13">
        <v>250</v>
      </c>
      <c r="F103" s="22" t="s">
        <v>9</v>
      </c>
      <c r="I103" s="32"/>
      <c r="J103" s="31">
        <f t="shared" si="0"/>
        <v>0</v>
      </c>
    </row>
    <row r="104" spans="1:10" x14ac:dyDescent="0.25">
      <c r="A104" s="38" t="s">
        <v>161</v>
      </c>
      <c r="B104" s="14" t="s">
        <v>245</v>
      </c>
      <c r="C104" s="13">
        <v>8</v>
      </c>
      <c r="D104" s="17">
        <v>0</v>
      </c>
      <c r="E104" s="13">
        <v>8</v>
      </c>
      <c r="F104" s="22" t="s">
        <v>14</v>
      </c>
      <c r="I104" s="32"/>
      <c r="J104" s="31">
        <f t="shared" si="0"/>
        <v>0</v>
      </c>
    </row>
    <row r="105" spans="1:10" x14ac:dyDescent="0.25">
      <c r="A105" s="38" t="s">
        <v>162</v>
      </c>
      <c r="B105" s="14" t="s">
        <v>246</v>
      </c>
      <c r="C105" s="13">
        <v>6</v>
      </c>
      <c r="D105" s="17">
        <v>0</v>
      </c>
      <c r="E105" s="13">
        <v>6</v>
      </c>
      <c r="F105" s="22" t="s">
        <v>14</v>
      </c>
      <c r="I105" s="32"/>
      <c r="J105" s="31">
        <f t="shared" si="0"/>
        <v>0</v>
      </c>
    </row>
    <row r="106" spans="1:10" x14ac:dyDescent="0.25">
      <c r="A106" s="38" t="s">
        <v>163</v>
      </c>
      <c r="B106" s="14" t="s">
        <v>247</v>
      </c>
      <c r="C106" s="13">
        <v>22</v>
      </c>
      <c r="D106" s="17">
        <v>0</v>
      </c>
      <c r="E106" s="13">
        <v>22</v>
      </c>
      <c r="F106" s="22" t="s">
        <v>14</v>
      </c>
      <c r="I106" s="32"/>
      <c r="J106" s="31">
        <f t="shared" si="0"/>
        <v>0</v>
      </c>
    </row>
    <row r="107" spans="1:10" x14ac:dyDescent="0.25">
      <c r="A107" s="38" t="s">
        <v>164</v>
      </c>
      <c r="B107" s="14" t="s">
        <v>248</v>
      </c>
      <c r="C107" s="13">
        <v>4</v>
      </c>
      <c r="D107" s="17">
        <v>0</v>
      </c>
      <c r="E107" s="13">
        <v>4</v>
      </c>
      <c r="F107" s="22" t="s">
        <v>14</v>
      </c>
      <c r="I107" s="32"/>
      <c r="J107" s="31">
        <f t="shared" si="0"/>
        <v>0</v>
      </c>
    </row>
    <row r="108" spans="1:10" x14ac:dyDescent="0.25">
      <c r="A108" s="38" t="s">
        <v>165</v>
      </c>
      <c r="B108" s="14" t="s">
        <v>249</v>
      </c>
      <c r="C108" s="13">
        <v>2175</v>
      </c>
      <c r="D108" s="17">
        <v>0</v>
      </c>
      <c r="E108" s="13">
        <v>2175</v>
      </c>
      <c r="F108" s="18" t="s">
        <v>9</v>
      </c>
      <c r="I108" s="32"/>
      <c r="J108" s="31">
        <f t="shared" si="0"/>
        <v>0</v>
      </c>
    </row>
    <row r="109" spans="1:10" x14ac:dyDescent="0.25">
      <c r="A109" s="38" t="s">
        <v>166</v>
      </c>
      <c r="B109" s="14" t="s">
        <v>250</v>
      </c>
      <c r="C109" s="13">
        <v>4</v>
      </c>
      <c r="D109" s="17">
        <v>0</v>
      </c>
      <c r="E109" s="13">
        <v>4</v>
      </c>
      <c r="F109" s="22" t="s">
        <v>14</v>
      </c>
      <c r="I109" s="32"/>
      <c r="J109" s="31">
        <f t="shared" si="0"/>
        <v>0</v>
      </c>
    </row>
    <row r="110" spans="1:10" x14ac:dyDescent="0.25">
      <c r="A110" s="38" t="s">
        <v>167</v>
      </c>
      <c r="B110" s="14" t="s">
        <v>251</v>
      </c>
      <c r="C110" s="13">
        <v>5</v>
      </c>
      <c r="D110" s="17">
        <v>0</v>
      </c>
      <c r="E110" s="13">
        <v>5</v>
      </c>
      <c r="F110" s="22" t="s">
        <v>14</v>
      </c>
      <c r="I110" s="32"/>
      <c r="J110" s="31">
        <f t="shared" si="0"/>
        <v>0</v>
      </c>
    </row>
    <row r="111" spans="1:10" x14ac:dyDescent="0.25">
      <c r="A111" s="38" t="s">
        <v>168</v>
      </c>
      <c r="B111" s="14" t="s">
        <v>252</v>
      </c>
      <c r="C111" s="13">
        <v>10</v>
      </c>
      <c r="D111" s="17">
        <v>0</v>
      </c>
      <c r="E111" s="13">
        <v>10</v>
      </c>
      <c r="F111" s="22" t="s">
        <v>14</v>
      </c>
      <c r="I111" s="32"/>
      <c r="J111" s="31">
        <f t="shared" si="0"/>
        <v>0</v>
      </c>
    </row>
    <row r="112" spans="1:10" x14ac:dyDescent="0.25">
      <c r="A112" s="38" t="s">
        <v>169</v>
      </c>
      <c r="B112" s="14" t="s">
        <v>253</v>
      </c>
      <c r="C112" s="13">
        <v>3</v>
      </c>
      <c r="D112" s="17">
        <v>0</v>
      </c>
      <c r="E112" s="13">
        <v>3</v>
      </c>
      <c r="F112" s="22" t="s">
        <v>14</v>
      </c>
      <c r="I112" s="32"/>
      <c r="J112" s="31">
        <f t="shared" si="0"/>
        <v>0</v>
      </c>
    </row>
    <row r="113" spans="1:10" x14ac:dyDescent="0.25">
      <c r="A113" s="38" t="s">
        <v>170</v>
      </c>
      <c r="B113" s="37" t="s">
        <v>297</v>
      </c>
      <c r="C113" s="13">
        <v>6</v>
      </c>
      <c r="D113" s="17">
        <v>0</v>
      </c>
      <c r="E113" s="13">
        <v>6</v>
      </c>
      <c r="F113" s="22" t="s">
        <v>14</v>
      </c>
      <c r="I113" s="32"/>
      <c r="J113" s="31">
        <f t="shared" si="0"/>
        <v>0</v>
      </c>
    </row>
    <row r="114" spans="1:10" x14ac:dyDescent="0.25">
      <c r="A114" s="38" t="s">
        <v>170</v>
      </c>
      <c r="B114" s="14" t="s">
        <v>254</v>
      </c>
      <c r="C114" s="13">
        <v>12</v>
      </c>
      <c r="D114" s="17">
        <v>0</v>
      </c>
      <c r="E114" s="13">
        <v>12</v>
      </c>
      <c r="F114" s="22" t="s">
        <v>14</v>
      </c>
      <c r="I114" s="32"/>
      <c r="J114" s="31">
        <f t="shared" si="0"/>
        <v>0</v>
      </c>
    </row>
    <row r="115" spans="1:10" x14ac:dyDescent="0.25">
      <c r="A115" s="38" t="s">
        <v>171</v>
      </c>
      <c r="B115" s="14" t="s">
        <v>255</v>
      </c>
      <c r="C115" s="13">
        <v>3</v>
      </c>
      <c r="D115" s="17">
        <v>0</v>
      </c>
      <c r="E115" s="13">
        <v>3</v>
      </c>
      <c r="F115" s="22" t="s">
        <v>14</v>
      </c>
      <c r="I115" s="32"/>
      <c r="J115" s="31">
        <f t="shared" si="0"/>
        <v>0</v>
      </c>
    </row>
    <row r="116" spans="1:10" x14ac:dyDescent="0.25">
      <c r="A116" s="38" t="s">
        <v>172</v>
      </c>
      <c r="B116" s="14" t="s">
        <v>256</v>
      </c>
      <c r="C116" s="13">
        <v>7</v>
      </c>
      <c r="D116" s="17">
        <v>0</v>
      </c>
      <c r="E116" s="13">
        <v>7</v>
      </c>
      <c r="F116" s="22" t="s">
        <v>14</v>
      </c>
      <c r="I116" s="32"/>
      <c r="J116" s="31">
        <f t="shared" si="0"/>
        <v>0</v>
      </c>
    </row>
    <row r="117" spans="1:10" x14ac:dyDescent="0.25">
      <c r="A117" s="38" t="s">
        <v>173</v>
      </c>
      <c r="B117" s="14" t="s">
        <v>257</v>
      </c>
      <c r="C117" s="13">
        <v>20</v>
      </c>
      <c r="D117" s="17">
        <v>0</v>
      </c>
      <c r="E117" s="13">
        <v>20</v>
      </c>
      <c r="F117" s="22" t="s">
        <v>14</v>
      </c>
      <c r="I117" s="32"/>
      <c r="J117" s="31">
        <f t="shared" si="0"/>
        <v>0</v>
      </c>
    </row>
    <row r="118" spans="1:10" x14ac:dyDescent="0.25">
      <c r="A118" s="21" t="s">
        <v>174</v>
      </c>
      <c r="B118" s="14" t="s">
        <v>258</v>
      </c>
      <c r="C118" s="13">
        <v>10</v>
      </c>
      <c r="D118" s="17">
        <v>0</v>
      </c>
      <c r="E118" s="13">
        <v>10</v>
      </c>
      <c r="F118" s="22" t="s">
        <v>14</v>
      </c>
      <c r="I118" s="32"/>
      <c r="J118" s="31">
        <f t="shared" si="0"/>
        <v>0</v>
      </c>
    </row>
    <row r="119" spans="1:10" x14ac:dyDescent="0.25">
      <c r="A119" s="21" t="s">
        <v>175</v>
      </c>
      <c r="B119" s="14" t="s">
        <v>259</v>
      </c>
      <c r="C119" s="13">
        <v>400</v>
      </c>
      <c r="D119" s="17">
        <v>0</v>
      </c>
      <c r="E119" s="13">
        <v>400</v>
      </c>
      <c r="F119" s="22" t="s">
        <v>9</v>
      </c>
      <c r="I119" s="32"/>
      <c r="J119" s="31">
        <f t="shared" si="0"/>
        <v>0</v>
      </c>
    </row>
    <row r="120" spans="1:10" x14ac:dyDescent="0.25">
      <c r="A120" s="21" t="s">
        <v>176</v>
      </c>
      <c r="B120" s="14" t="s">
        <v>260</v>
      </c>
      <c r="C120" s="13">
        <v>200</v>
      </c>
      <c r="D120" s="17">
        <v>0</v>
      </c>
      <c r="E120" s="13">
        <v>200</v>
      </c>
      <c r="F120" s="22" t="s">
        <v>9</v>
      </c>
      <c r="I120" s="32"/>
      <c r="J120" s="31">
        <f t="shared" si="0"/>
        <v>0</v>
      </c>
    </row>
    <row r="121" spans="1:10" x14ac:dyDescent="0.25">
      <c r="A121" s="21" t="s">
        <v>177</v>
      </c>
      <c r="B121" s="14" t="s">
        <v>261</v>
      </c>
      <c r="C121" s="13">
        <v>15</v>
      </c>
      <c r="D121" s="17">
        <v>0</v>
      </c>
      <c r="E121" s="13">
        <v>15</v>
      </c>
      <c r="F121" s="22" t="s">
        <v>14</v>
      </c>
      <c r="I121" s="32"/>
      <c r="J121" s="31">
        <f t="shared" si="0"/>
        <v>0</v>
      </c>
    </row>
    <row r="122" spans="1:10" x14ac:dyDescent="0.25">
      <c r="A122" s="21" t="s">
        <v>178</v>
      </c>
      <c r="B122" s="14" t="s">
        <v>262</v>
      </c>
      <c r="C122" s="13">
        <v>15</v>
      </c>
      <c r="D122" s="17">
        <v>0</v>
      </c>
      <c r="E122" s="13">
        <v>15</v>
      </c>
      <c r="F122" s="22" t="s">
        <v>14</v>
      </c>
      <c r="I122" s="32"/>
      <c r="J122" s="31">
        <f t="shared" si="0"/>
        <v>0</v>
      </c>
    </row>
    <row r="123" spans="1:10" x14ac:dyDescent="0.25">
      <c r="A123" s="21" t="s">
        <v>179</v>
      </c>
      <c r="B123" s="14" t="s">
        <v>263</v>
      </c>
      <c r="C123" s="13">
        <v>3</v>
      </c>
      <c r="D123" s="17">
        <v>0</v>
      </c>
      <c r="E123" s="13">
        <v>3</v>
      </c>
      <c r="F123" s="22" t="s">
        <v>14</v>
      </c>
      <c r="I123" s="32"/>
      <c r="J123" s="31">
        <f t="shared" si="0"/>
        <v>0</v>
      </c>
    </row>
    <row r="124" spans="1:10" x14ac:dyDescent="0.25">
      <c r="A124" s="21" t="s">
        <v>180</v>
      </c>
      <c r="B124" s="14" t="s">
        <v>263</v>
      </c>
      <c r="C124" s="13">
        <v>4</v>
      </c>
      <c r="D124" s="17">
        <v>0</v>
      </c>
      <c r="E124" s="13">
        <v>4</v>
      </c>
      <c r="F124" s="22" t="s">
        <v>14</v>
      </c>
      <c r="I124" s="32"/>
      <c r="J124" s="31">
        <f t="shared" si="0"/>
        <v>0</v>
      </c>
    </row>
    <row r="125" spans="1:10" x14ac:dyDescent="0.25">
      <c r="A125" s="21" t="s">
        <v>181</v>
      </c>
      <c r="B125" s="14" t="s">
        <v>264</v>
      </c>
      <c r="C125" s="13">
        <v>5</v>
      </c>
      <c r="D125" s="17">
        <v>0</v>
      </c>
      <c r="E125" s="13">
        <v>5</v>
      </c>
      <c r="F125" s="22" t="s">
        <v>14</v>
      </c>
      <c r="I125" s="32"/>
      <c r="J125" s="31">
        <f t="shared" ref="J125:J149" si="1">I125*E125</f>
        <v>0</v>
      </c>
    </row>
    <row r="126" spans="1:10" x14ac:dyDescent="0.25">
      <c r="A126" s="21" t="s">
        <v>182</v>
      </c>
      <c r="B126" s="14" t="s">
        <v>265</v>
      </c>
      <c r="C126" s="13">
        <v>10</v>
      </c>
      <c r="D126" s="17">
        <v>0</v>
      </c>
      <c r="E126" s="13">
        <v>10</v>
      </c>
      <c r="F126" s="22" t="s">
        <v>14</v>
      </c>
      <c r="I126" s="32"/>
      <c r="J126" s="31">
        <f t="shared" si="1"/>
        <v>0</v>
      </c>
    </row>
    <row r="127" spans="1:10" x14ac:dyDescent="0.25">
      <c r="A127" s="21" t="s">
        <v>183</v>
      </c>
      <c r="B127" s="14" t="s">
        <v>266</v>
      </c>
      <c r="C127" s="13">
        <v>15</v>
      </c>
      <c r="D127" s="17">
        <v>0</v>
      </c>
      <c r="E127" s="13">
        <v>15</v>
      </c>
      <c r="F127" s="22" t="s">
        <v>14</v>
      </c>
      <c r="I127" s="32"/>
      <c r="J127" s="31">
        <f t="shared" si="1"/>
        <v>0</v>
      </c>
    </row>
    <row r="128" spans="1:10" x14ac:dyDescent="0.25">
      <c r="A128" s="21" t="s">
        <v>184</v>
      </c>
      <c r="B128" s="14" t="s">
        <v>267</v>
      </c>
      <c r="C128" s="13">
        <v>10</v>
      </c>
      <c r="D128" s="17">
        <v>0</v>
      </c>
      <c r="E128" s="13">
        <v>10</v>
      </c>
      <c r="F128" s="22" t="s">
        <v>14</v>
      </c>
      <c r="I128" s="32"/>
      <c r="J128" s="31">
        <f t="shared" si="1"/>
        <v>0</v>
      </c>
    </row>
    <row r="129" spans="1:10" x14ac:dyDescent="0.25">
      <c r="A129" s="21" t="s">
        <v>185</v>
      </c>
      <c r="B129" s="14" t="s">
        <v>268</v>
      </c>
      <c r="C129" s="13">
        <v>25</v>
      </c>
      <c r="D129" s="17">
        <v>0</v>
      </c>
      <c r="E129" s="13">
        <v>25</v>
      </c>
      <c r="F129" s="22" t="s">
        <v>14</v>
      </c>
      <c r="I129" s="32"/>
      <c r="J129" s="31">
        <f t="shared" si="1"/>
        <v>0</v>
      </c>
    </row>
    <row r="130" spans="1:10" x14ac:dyDescent="0.25">
      <c r="A130" s="21" t="s">
        <v>186</v>
      </c>
      <c r="B130" s="14" t="s">
        <v>269</v>
      </c>
      <c r="C130" s="13">
        <v>25</v>
      </c>
      <c r="D130" s="17">
        <v>0</v>
      </c>
      <c r="E130" s="13">
        <v>25</v>
      </c>
      <c r="F130" s="22" t="s">
        <v>14</v>
      </c>
      <c r="I130" s="32"/>
      <c r="J130" s="31">
        <f t="shared" si="1"/>
        <v>0</v>
      </c>
    </row>
    <row r="131" spans="1:10" x14ac:dyDescent="0.25">
      <c r="A131" s="21" t="s">
        <v>187</v>
      </c>
      <c r="B131" s="14" t="s">
        <v>270</v>
      </c>
      <c r="C131" s="13">
        <v>130</v>
      </c>
      <c r="D131" s="17">
        <v>0</v>
      </c>
      <c r="E131" s="13">
        <v>130</v>
      </c>
      <c r="F131" s="22" t="s">
        <v>14</v>
      </c>
      <c r="I131" s="32"/>
      <c r="J131" s="31">
        <f t="shared" si="1"/>
        <v>0</v>
      </c>
    </row>
    <row r="132" spans="1:10" x14ac:dyDescent="0.25">
      <c r="A132" s="21" t="s">
        <v>188</v>
      </c>
      <c r="B132" s="14" t="s">
        <v>271</v>
      </c>
      <c r="C132" s="13">
        <v>10</v>
      </c>
      <c r="D132" s="17">
        <v>0</v>
      </c>
      <c r="E132" s="13">
        <v>10</v>
      </c>
      <c r="F132" s="22" t="s">
        <v>14</v>
      </c>
      <c r="I132" s="32"/>
      <c r="J132" s="31">
        <f t="shared" si="1"/>
        <v>0</v>
      </c>
    </row>
    <row r="133" spans="1:10" x14ac:dyDescent="0.25">
      <c r="A133" s="23" t="s">
        <v>189</v>
      </c>
      <c r="B133" s="14" t="s">
        <v>272</v>
      </c>
      <c r="C133" s="13">
        <v>2</v>
      </c>
      <c r="D133" s="17">
        <v>0</v>
      </c>
      <c r="E133" s="13">
        <v>2</v>
      </c>
      <c r="F133" s="22" t="s">
        <v>14</v>
      </c>
      <c r="I133" s="32"/>
      <c r="J133" s="31">
        <f t="shared" si="1"/>
        <v>0</v>
      </c>
    </row>
    <row r="134" spans="1:10" x14ac:dyDescent="0.25">
      <c r="A134" s="21" t="s">
        <v>190</v>
      </c>
      <c r="B134" s="14" t="s">
        <v>273</v>
      </c>
      <c r="C134" s="13">
        <v>1</v>
      </c>
      <c r="D134" s="17">
        <v>0</v>
      </c>
      <c r="E134" s="13">
        <v>1</v>
      </c>
      <c r="F134" s="22" t="s">
        <v>14</v>
      </c>
      <c r="I134" s="32"/>
      <c r="J134" s="31">
        <f t="shared" si="1"/>
        <v>0</v>
      </c>
    </row>
    <row r="135" spans="1:10" x14ac:dyDescent="0.25">
      <c r="A135" s="21" t="s">
        <v>191</v>
      </c>
      <c r="B135" s="14" t="s">
        <v>274</v>
      </c>
      <c r="C135" s="13">
        <v>12</v>
      </c>
      <c r="D135" s="17">
        <v>0</v>
      </c>
      <c r="E135" s="13">
        <v>12</v>
      </c>
      <c r="F135" s="22" t="s">
        <v>14</v>
      </c>
      <c r="I135" s="32"/>
      <c r="J135" s="31">
        <f t="shared" si="1"/>
        <v>0</v>
      </c>
    </row>
    <row r="136" spans="1:10" x14ac:dyDescent="0.25">
      <c r="A136" s="21" t="s">
        <v>192</v>
      </c>
      <c r="B136" s="14" t="s">
        <v>275</v>
      </c>
      <c r="C136" s="13">
        <v>1</v>
      </c>
      <c r="D136" s="17">
        <v>0</v>
      </c>
      <c r="E136" s="13">
        <v>1</v>
      </c>
      <c r="F136" s="22" t="s">
        <v>14</v>
      </c>
      <c r="I136" s="32"/>
      <c r="J136" s="31">
        <f t="shared" si="1"/>
        <v>0</v>
      </c>
    </row>
    <row r="137" spans="1:10" x14ac:dyDescent="0.25">
      <c r="A137" s="21" t="s">
        <v>193</v>
      </c>
      <c r="B137" s="14" t="s">
        <v>276</v>
      </c>
      <c r="C137" s="13">
        <v>18</v>
      </c>
      <c r="D137" s="17">
        <v>0</v>
      </c>
      <c r="E137" s="13">
        <v>18</v>
      </c>
      <c r="F137" s="22" t="s">
        <v>14</v>
      </c>
      <c r="I137" s="32"/>
      <c r="J137" s="31">
        <f t="shared" si="1"/>
        <v>0</v>
      </c>
    </row>
    <row r="138" spans="1:10" x14ac:dyDescent="0.25">
      <c r="A138" s="21" t="s">
        <v>194</v>
      </c>
      <c r="B138" s="14" t="s">
        <v>277</v>
      </c>
      <c r="C138" s="13">
        <v>50</v>
      </c>
      <c r="D138" s="17">
        <v>0</v>
      </c>
      <c r="E138" s="13">
        <v>50</v>
      </c>
      <c r="F138" s="22" t="s">
        <v>14</v>
      </c>
      <c r="I138" s="32"/>
      <c r="J138" s="31">
        <f t="shared" si="1"/>
        <v>0</v>
      </c>
    </row>
    <row r="139" spans="1:10" x14ac:dyDescent="0.25">
      <c r="A139" s="21" t="s">
        <v>195</v>
      </c>
      <c r="B139" s="14" t="s">
        <v>278</v>
      </c>
      <c r="C139" s="13">
        <v>45</v>
      </c>
      <c r="D139" s="17">
        <v>0</v>
      </c>
      <c r="E139" s="13">
        <v>45</v>
      </c>
      <c r="F139" s="22" t="s">
        <v>14</v>
      </c>
      <c r="I139" s="32"/>
      <c r="J139" s="31">
        <f t="shared" si="1"/>
        <v>0</v>
      </c>
    </row>
    <row r="140" spans="1:10" x14ac:dyDescent="0.25">
      <c r="A140" s="21" t="s">
        <v>196</v>
      </c>
      <c r="B140" s="14" t="s">
        <v>279</v>
      </c>
      <c r="C140" s="13">
        <v>15</v>
      </c>
      <c r="D140" s="17">
        <v>0</v>
      </c>
      <c r="E140" s="13">
        <v>15</v>
      </c>
      <c r="F140" s="22" t="s">
        <v>14</v>
      </c>
      <c r="I140" s="32"/>
      <c r="J140" s="31">
        <f t="shared" si="1"/>
        <v>0</v>
      </c>
    </row>
    <row r="141" spans="1:10" x14ac:dyDescent="0.25">
      <c r="A141" s="21" t="s">
        <v>197</v>
      </c>
      <c r="B141" s="14" t="s">
        <v>280</v>
      </c>
      <c r="C141" s="13">
        <v>15</v>
      </c>
      <c r="D141" s="17">
        <v>0</v>
      </c>
      <c r="E141" s="13">
        <v>15</v>
      </c>
      <c r="F141" s="22" t="s">
        <v>14</v>
      </c>
      <c r="I141" s="32"/>
      <c r="J141" s="31">
        <f t="shared" si="1"/>
        <v>0</v>
      </c>
    </row>
    <row r="142" spans="1:10" x14ac:dyDescent="0.25">
      <c r="A142" s="21" t="s">
        <v>198</v>
      </c>
      <c r="B142" s="14" t="s">
        <v>281</v>
      </c>
      <c r="C142" s="13">
        <v>4</v>
      </c>
      <c r="D142" s="17">
        <v>0</v>
      </c>
      <c r="E142" s="13">
        <v>4</v>
      </c>
      <c r="F142" s="22" t="s">
        <v>14</v>
      </c>
      <c r="I142" s="32"/>
      <c r="J142" s="31">
        <f t="shared" si="1"/>
        <v>0</v>
      </c>
    </row>
    <row r="143" spans="1:10" x14ac:dyDescent="0.25">
      <c r="A143" s="21" t="s">
        <v>199</v>
      </c>
      <c r="B143" s="14" t="s">
        <v>282</v>
      </c>
      <c r="C143" s="13">
        <v>4</v>
      </c>
      <c r="D143" s="17">
        <v>0</v>
      </c>
      <c r="E143" s="13">
        <v>4</v>
      </c>
      <c r="F143" s="22" t="s">
        <v>14</v>
      </c>
      <c r="I143" s="32"/>
      <c r="J143" s="31">
        <f t="shared" si="1"/>
        <v>0</v>
      </c>
    </row>
    <row r="144" spans="1:10" x14ac:dyDescent="0.25">
      <c r="A144" s="21" t="s">
        <v>200</v>
      </c>
      <c r="B144" s="14" t="s">
        <v>283</v>
      </c>
      <c r="C144" s="13">
        <v>40</v>
      </c>
      <c r="D144" s="17">
        <v>0</v>
      </c>
      <c r="E144" s="13">
        <v>40</v>
      </c>
      <c r="F144" s="22" t="s">
        <v>14</v>
      </c>
      <c r="I144" s="32"/>
      <c r="J144" s="31">
        <f t="shared" si="1"/>
        <v>0</v>
      </c>
    </row>
    <row r="145" spans="1:10" x14ac:dyDescent="0.25">
      <c r="A145" s="21" t="s">
        <v>201</v>
      </c>
      <c r="B145" s="14" t="s">
        <v>284</v>
      </c>
      <c r="C145" s="13">
        <v>100</v>
      </c>
      <c r="D145" s="17">
        <v>0</v>
      </c>
      <c r="E145" s="13">
        <v>100</v>
      </c>
      <c r="F145" s="22" t="s">
        <v>14</v>
      </c>
      <c r="I145" s="32"/>
      <c r="J145" s="31">
        <f t="shared" si="1"/>
        <v>0</v>
      </c>
    </row>
    <row r="146" spans="1:10" x14ac:dyDescent="0.25">
      <c r="A146" s="21" t="s">
        <v>202</v>
      </c>
      <c r="B146" s="14" t="s">
        <v>285</v>
      </c>
      <c r="C146" s="13">
        <v>120</v>
      </c>
      <c r="D146" s="17">
        <v>0</v>
      </c>
      <c r="E146" s="13">
        <v>120</v>
      </c>
      <c r="F146" s="22" t="s">
        <v>14</v>
      </c>
      <c r="I146" s="32"/>
      <c r="J146" s="31">
        <f t="shared" si="1"/>
        <v>0</v>
      </c>
    </row>
    <row r="147" spans="1:10" x14ac:dyDescent="0.25">
      <c r="A147" s="21" t="s">
        <v>203</v>
      </c>
      <c r="B147" s="14" t="s">
        <v>286</v>
      </c>
      <c r="C147" s="13">
        <v>90</v>
      </c>
      <c r="D147" s="17">
        <v>0</v>
      </c>
      <c r="E147" s="13">
        <v>90</v>
      </c>
      <c r="F147" s="22" t="s">
        <v>14</v>
      </c>
      <c r="I147" s="32"/>
      <c r="J147" s="31">
        <f t="shared" si="1"/>
        <v>0</v>
      </c>
    </row>
    <row r="148" spans="1:10" x14ac:dyDescent="0.25">
      <c r="A148" s="21" t="s">
        <v>204</v>
      </c>
      <c r="B148" s="14" t="s">
        <v>287</v>
      </c>
      <c r="C148" s="13">
        <v>130</v>
      </c>
      <c r="D148" s="17">
        <v>0</v>
      </c>
      <c r="E148" s="13">
        <v>130</v>
      </c>
      <c r="F148" s="22" t="s">
        <v>14</v>
      </c>
      <c r="I148" s="32"/>
      <c r="J148" s="31">
        <f t="shared" si="1"/>
        <v>0</v>
      </c>
    </row>
    <row r="149" spans="1:10" x14ac:dyDescent="0.25">
      <c r="A149" s="21" t="s">
        <v>205</v>
      </c>
      <c r="B149" s="14" t="s">
        <v>288</v>
      </c>
      <c r="C149" s="13">
        <v>10</v>
      </c>
      <c r="D149" s="17">
        <v>0</v>
      </c>
      <c r="E149" s="13">
        <v>10</v>
      </c>
      <c r="F149" s="22" t="s">
        <v>14</v>
      </c>
      <c r="I149" s="32"/>
      <c r="J149" s="31">
        <f t="shared" si="1"/>
        <v>0</v>
      </c>
    </row>
    <row r="150" spans="1:10" x14ac:dyDescent="0.25">
      <c r="C150" s="11"/>
      <c r="D150" s="11"/>
      <c r="E150" s="11"/>
      <c r="F150" s="12"/>
    </row>
    <row r="151" spans="1:10" ht="15.75" thickBot="1" x14ac:dyDescent="0.3"/>
    <row r="152" spans="1:10" ht="15.75" thickBot="1" x14ac:dyDescent="0.3">
      <c r="A152" t="s">
        <v>289</v>
      </c>
      <c r="J152" s="25">
        <f>(SUM(J3:J54)+(SUM(J60:J149)))</f>
        <v>0</v>
      </c>
    </row>
    <row r="153" spans="1:10" ht="15.75" thickBot="1" x14ac:dyDescent="0.3"/>
    <row r="154" spans="1:10" ht="15.75" thickBot="1" x14ac:dyDescent="0.3">
      <c r="A154" t="s">
        <v>116</v>
      </c>
      <c r="J154" s="33"/>
    </row>
    <row r="155" spans="1:10" ht="15.75" thickBot="1" x14ac:dyDescent="0.3"/>
    <row r="156" spans="1:10" ht="15.75" thickBot="1" x14ac:dyDescent="0.3">
      <c r="A156" t="s">
        <v>117</v>
      </c>
      <c r="J156" s="24">
        <f>SUM(J152+J154)</f>
        <v>0</v>
      </c>
    </row>
    <row r="1048570" spans="6:6" x14ac:dyDescent="0.25">
      <c r="F1048570" s="19" t="s">
        <v>14</v>
      </c>
    </row>
  </sheetData>
  <sheetProtection algorithmName="SHA-512" hashValue="crzhiPCfHwJiFkBkgn2IDo/oIctAPHdxCoNTeGQArWANlR+VErtaMGBr94z60zWc5hTOqo+rZfrIr/PtygqXGw==" saltValue="YsyhN46Y3HE2SvAH2mQacw==" spinCount="100000" sheet="1" objects="1" scenarios="1"/>
  <mergeCells count="4">
    <mergeCell ref="A1:F1"/>
    <mergeCell ref="A56:F58"/>
    <mergeCell ref="I3:J3"/>
    <mergeCell ref="I4:J4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Komorowski</dc:creator>
  <cp:lastModifiedBy>Behr, Jason V.</cp:lastModifiedBy>
  <dcterms:created xsi:type="dcterms:W3CDTF">2025-03-24T19:00:50Z</dcterms:created>
  <dcterms:modified xsi:type="dcterms:W3CDTF">2025-03-28T16:40:55Z</dcterms:modified>
</cp:coreProperties>
</file>