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G:\Market Strategy\Market Strategy Folders\SystemPlanning\Resource\William\WGG CY2025\01-31-25 OE Eval matrix\"/>
    </mc:Choice>
  </mc:AlternateContent>
  <xr:revisionPtr revIDLastSave="0" documentId="8_{3A51462F-4AF5-44BB-9AEF-30B8CF756C8A}" xr6:coauthVersionLast="47" xr6:coauthVersionMax="47" xr10:uidLastSave="{00000000-0000-0000-0000-000000000000}"/>
  <bookViews>
    <workbookView xWindow="-110" yWindow="-16310" windowWidth="29020" windowHeight="15970" xr2:uid="{156AF0A5-C63F-4804-8FA7-50FDF34C1527}"/>
  </bookViews>
  <sheets>
    <sheet name="Vendor Eval Sheet"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6" i="1" l="1"/>
  <c r="E179" i="1"/>
  <c r="F177" i="1"/>
  <c r="E175" i="1"/>
  <c r="E168" i="1"/>
  <c r="F166" i="1"/>
  <c r="E159" i="1"/>
  <c r="E160" i="1" s="1"/>
  <c r="E161" i="1" s="1"/>
  <c r="F149" i="1"/>
  <c r="E147" i="1"/>
  <c r="E143" i="1"/>
  <c r="E142" i="1"/>
  <c r="E141" i="1"/>
  <c r="E140" i="1"/>
  <c r="E139" i="1"/>
  <c r="E137" i="1"/>
  <c r="F135" i="1"/>
  <c r="E129" i="1"/>
  <c r="E183" i="1" s="1"/>
  <c r="F120" i="1"/>
  <c r="E118" i="1"/>
  <c r="E114" i="1"/>
  <c r="E113" i="1"/>
  <c r="E112" i="1"/>
  <c r="E111" i="1"/>
  <c r="E110" i="1"/>
  <c r="E108" i="1"/>
  <c r="F106" i="1"/>
  <c r="E99" i="1"/>
  <c r="E100" i="1" s="1"/>
  <c r="E80" i="1" s="1"/>
  <c r="F84" i="1"/>
  <c r="E82" i="1"/>
  <c r="E78" i="1"/>
  <c r="E77" i="1"/>
  <c r="E76" i="1"/>
  <c r="E75" i="1"/>
  <c r="E74" i="1"/>
  <c r="E73" i="1"/>
  <c r="E71" i="1"/>
  <c r="F69" i="1"/>
  <c r="E63" i="1"/>
  <c r="E181" i="1" s="1"/>
  <c r="F53" i="1"/>
  <c r="E51" i="1"/>
  <c r="E47" i="1"/>
  <c r="E46" i="1"/>
  <c r="E45" i="1"/>
  <c r="E44" i="1"/>
  <c r="E43" i="1"/>
  <c r="E42" i="1"/>
  <c r="E40" i="1"/>
  <c r="F38" i="1"/>
  <c r="F26" i="1"/>
  <c r="E24" i="1"/>
  <c r="E23" i="1"/>
  <c r="E22" i="1"/>
  <c r="E21" i="1"/>
  <c r="E20" i="1"/>
  <c r="E19" i="1"/>
  <c r="E18" i="1"/>
  <c r="E17" i="1"/>
  <c r="E15" i="1"/>
  <c r="F13" i="1"/>
  <c r="E136" i="1"/>
  <c r="E116" i="1" l="1"/>
  <c r="E64" i="1"/>
  <c r="E130" i="1"/>
  <c r="E101" i="1"/>
  <c r="E171" i="1" s="1"/>
  <c r="E117" i="1"/>
  <c r="E172" i="1"/>
  <c r="E81" i="1"/>
  <c r="E170" i="1"/>
  <c r="E50" i="1"/>
  <c r="E173" i="1"/>
  <c r="E146" i="1"/>
  <c r="E184" i="1"/>
  <c r="E145" i="1"/>
  <c r="E14" i="1"/>
  <c r="E182" i="1"/>
  <c r="E178" i="1"/>
  <c r="E49" i="1"/>
  <c r="E107" i="1"/>
  <c r="E167" i="1"/>
  <c r="E39" i="1"/>
  <c r="E70" i="1"/>
  <c r="E174" i="1" l="1"/>
  <c r="E185" i="1" s="1"/>
</calcChain>
</file>

<file path=xl/sharedStrings.xml><?xml version="1.0" encoding="utf-8"?>
<sst xmlns="http://schemas.openxmlformats.org/spreadsheetml/2006/main" count="332" uniqueCount="136">
  <si>
    <t>Proposer:</t>
  </si>
  <si>
    <t>Proposer-1</t>
  </si>
  <si>
    <t>Prop #</t>
  </si>
  <si>
    <t>(No Entry)</t>
  </si>
  <si>
    <t>Data Link:</t>
  </si>
  <si>
    <t>Rev-011/14/24</t>
  </si>
  <si>
    <t>Name Pick List</t>
  </si>
  <si>
    <t>Ref Cell Block Start</t>
  </si>
  <si>
    <t>Ref Cell Block End</t>
  </si>
  <si>
    <t>Ref Cell Block Link</t>
  </si>
  <si>
    <t>Row Offset Count Start Row</t>
  </si>
  <si>
    <t>(Entry Required)</t>
  </si>
  <si>
    <t>Minimum Qualifications</t>
  </si>
  <si>
    <t>Entry Below</t>
  </si>
  <si>
    <t>Proposer Number</t>
  </si>
  <si>
    <t>Proposer Name</t>
  </si>
  <si>
    <t>Score Range</t>
  </si>
  <si>
    <t>Score</t>
  </si>
  <si>
    <t>-</t>
  </si>
  <si>
    <t>Item #</t>
  </si>
  <si>
    <t>Minimum Qualifications Criteria (Detailed Description and Scoring Entry)</t>
  </si>
  <si>
    <t>Enter Proposer Response (Y/N)</t>
  </si>
  <si>
    <t>Overall Score - Does Proposal Meet Minimum Qualifications? (Y/N) At Right in Light Yellow</t>
  </si>
  <si>
    <t>Enter Any Reviewer Comment At Right In Light Yellow (Optional)</t>
  </si>
  <si>
    <t>Company History and Experience</t>
  </si>
  <si>
    <t>Reviewer Notes</t>
  </si>
  <si>
    <t>Importance</t>
  </si>
  <si>
    <t>Notes</t>
  </si>
  <si>
    <t>Index</t>
  </si>
  <si>
    <t>Scoring</t>
  </si>
  <si>
    <t>Weight Pts</t>
  </si>
  <si>
    <t>Considerations For Reviewer Use</t>
  </si>
  <si>
    <t>Enter Notes As/If Desired</t>
  </si>
  <si>
    <t>Lower</t>
  </si>
  <si>
    <t>Higher</t>
  </si>
  <si>
    <t>Moderate</t>
  </si>
  <si>
    <t>Max Score</t>
  </si>
  <si>
    <t>Enter Score (0-10)</t>
  </si>
  <si>
    <t>Enter Reviewer Summary Comment at Right (Optional)</t>
  </si>
  <si>
    <t>Entry Required</t>
  </si>
  <si>
    <t>Key Personnel Resumes</t>
  </si>
  <si>
    <t>Reviewer Considerations and Notes</t>
  </si>
  <si>
    <t>Project Number</t>
  </si>
  <si>
    <t>Work Plan</t>
  </si>
  <si>
    <t>Reference Projects</t>
  </si>
  <si>
    <t>Total Reference Project Score</t>
  </si>
  <si>
    <t>Overall Score and Comments</t>
  </si>
  <si>
    <t>(Optional Entry)</t>
  </si>
  <si>
    <t>Overall Scoring Summary By Points</t>
  </si>
  <si>
    <t>Max Points</t>
  </si>
  <si>
    <t>Total Points</t>
  </si>
  <si>
    <t>Overall Scoring Summary By Percent</t>
  </si>
  <si>
    <t>Enter Overall Comment (Optional)</t>
  </si>
  <si>
    <t>Scoring Summary Input Block</t>
  </si>
  <si>
    <t>End</t>
  </si>
  <si>
    <t>Proposer #</t>
  </si>
  <si>
    <t>Proposer-2</t>
  </si>
  <si>
    <t>Proposer-3</t>
  </si>
  <si>
    <t>Proposer-4</t>
  </si>
  <si>
    <t>Proposer-5</t>
  </si>
  <si>
    <t>Proposer-6</t>
  </si>
  <si>
    <t>Proposer-7</t>
  </si>
  <si>
    <t>Proposer-8</t>
  </si>
  <si>
    <t>Proposer-9</t>
  </si>
  <si>
    <t>Proposer-10</t>
  </si>
  <si>
    <t>Proposer-11</t>
  </si>
  <si>
    <t>Proposer-12</t>
  </si>
  <si>
    <t>Proposer-13</t>
  </si>
  <si>
    <t>Proposer-14</t>
  </si>
  <si>
    <t>Proposer-15</t>
  </si>
  <si>
    <t>Proposer-16</t>
  </si>
  <si>
    <t>Proposer-17</t>
  </si>
  <si>
    <t>Proposer-18</t>
  </si>
  <si>
    <t>Proposer-19</t>
  </si>
  <si>
    <t>Proposer-20</t>
  </si>
  <si>
    <t>$F$254</t>
  </si>
  <si>
    <t>Category</t>
  </si>
  <si>
    <t>Proposer acknowledges that if they are successful with this solicitation for OE services they will not be eligible to participate in the potential future EPC solicitation for the referenced project</t>
  </si>
  <si>
    <t>Y/N</t>
  </si>
  <si>
    <t>Proposer has served as Owner's Engineer for at least (1) Combined-Cycle project that successfully entered commercial operation within the United States within the last 7 years.</t>
  </si>
  <si>
    <t xml:space="preserve">Proposer attests that they will not in any way be conflicted or to their knowledge cause conflict with Black &amp; Veatch or nFront consulting as JEA’s Management Consulting Team for the IRP, Market Test, Determination of Need and  SCA regulatory and permitting processes and for the limited OE services for Power Island Selection and SCA for the reference project. </t>
  </si>
  <si>
    <t xml:space="preserve">Proposer attests that the Response includes a proposed OE Work Plan referenced in Section 2.0 of this RFP.  </t>
  </si>
  <si>
    <t xml:space="preserve">Proposer attests that the proposal includes detailed descriptions of Reference Project #1 and Reference Project #2, per Section 2.0 of this RFP, where proposer functioned as an OE in a situation similar to JEA’s need.  </t>
  </si>
  <si>
    <t>Proposer attests that proposed experienced personnel are available to perform the scope of OE services required by JEA for an expected COD date of 12-31-2030</t>
  </si>
  <si>
    <t>Minimum Qualification Met? (Y/N)</t>
  </si>
  <si>
    <t>Min Qual Reviewer Comments</t>
  </si>
  <si>
    <t>Company Years in business</t>
  </si>
  <si>
    <t>Quantity of Company OE Experience</t>
  </si>
  <si>
    <t>Quality/Depth of Company OE Experience</t>
  </si>
  <si>
    <t>Quantity/Quality of OE Experience Supporting PPAs and other acquisitions</t>
  </si>
  <si>
    <t>Quantity/Quality of other Company Experience</t>
  </si>
  <si>
    <t>Quantity/Quality of Enviro/Legislative/Regulatory and Experience</t>
  </si>
  <si>
    <t>Weighted Category Percent Score (0-100%)</t>
  </si>
  <si>
    <t>Overall Company Experience Category Points (0-10)</t>
  </si>
  <si>
    <t>Company History Reviewer Comment</t>
  </si>
  <si>
    <t>Company History and Experience Notes and Score Entry</t>
  </si>
  <si>
    <t>Enter Reviewer Score - Range (0-10)</t>
  </si>
  <si>
    <t>Quality and Experience of Primary Project Lead</t>
  </si>
  <si>
    <t>Quality and Experience of Secondary Project Lead</t>
  </si>
  <si>
    <t>Quality and Experience of Mechanical Lead</t>
  </si>
  <si>
    <t>Quality and Experience of Civil/Structural Lead(s)</t>
  </si>
  <si>
    <t>Qualtiy and Experience of Electrical Lead</t>
  </si>
  <si>
    <t>Qualtiy and Experience of I&amp;C Lead</t>
  </si>
  <si>
    <t>Category Percent Score (0-100%)</t>
  </si>
  <si>
    <t>Resume Category Points (0-20Pts)</t>
  </si>
  <si>
    <t>Resumes Reviewer Comments</t>
  </si>
  <si>
    <t>Key Personnel Resumes Notes and Score Entry</t>
  </si>
  <si>
    <t>Primary Project Lead Resume  Score (0-10Pts)</t>
  </si>
  <si>
    <t>Secondary Project Lead Resume  Score (0-10Pts)</t>
  </si>
  <si>
    <t>Mechanical Lead Resume  Score (0-10Pts)</t>
  </si>
  <si>
    <t>Civil/Structural Resume  Score (0-10Pts)</t>
  </si>
  <si>
    <t>Electrical Lead Resume  Score (0-10Pts)</t>
  </si>
  <si>
    <t>I&amp;C Lead Resume  Score (0-10Pts)</t>
  </si>
  <si>
    <t>Total Points Score (0-60Pts)</t>
  </si>
  <si>
    <t>Work Plan Notes and Score Entry</t>
  </si>
  <si>
    <t>Reference Projects Category Points (0-35Pts)</t>
  </si>
  <si>
    <t>Identify/Address Considerations Critical to Project Success</t>
  </si>
  <si>
    <t>Identify/Address Key  Issues with EPC Development, EPC Strategy Selection, Present EPC Marketplace</t>
  </si>
  <si>
    <t>Approach to Cost Effectiveness and Cost and Schedule Control</t>
  </si>
  <si>
    <t>Tasks List and Quality Management Narrative</t>
  </si>
  <si>
    <t>Approach to Interface with JEA/B&amp;V/nFront Team</t>
  </si>
  <si>
    <t>Work Plan Category Points (0-35Pts)</t>
  </si>
  <si>
    <t>Work Plan Reviewer Comment</t>
  </si>
  <si>
    <t>Work Plan Score (0-10Pts)</t>
  </si>
  <si>
    <t>Reference Projects Notes and Score Entry</t>
  </si>
  <si>
    <t>Reference Projects Similarity to JEA Base Project (i.e. advanced-class CCCT)</t>
  </si>
  <si>
    <t>Project Cost Control / Problem Mitigation Measures</t>
  </si>
  <si>
    <t>Project Schedule Control / Problem Mitigation Measures</t>
  </si>
  <si>
    <t>Demonstration of Technical Capability / Project Performance</t>
  </si>
  <si>
    <t>Demonstration of OE Support / Project Management Capability</t>
  </si>
  <si>
    <t>Reference Projects Reviewer Comments</t>
  </si>
  <si>
    <t>Reference Project #1 Score (0-10Pts)</t>
  </si>
  <si>
    <t>Reference Project #2 Score (0-10Pts)</t>
  </si>
  <si>
    <t>Total Points Score</t>
  </si>
  <si>
    <t>Overall Reviewer Comment</t>
  </si>
  <si>
    <t>Total Percent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</si>
</sst>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sz val="11"/>
      <color theme="0"/>
      <name val="Calibri"/>
      <family val="2"/>
      <scheme val="minor"/>
    </font>
    <font>
      <sz val="14"/>
      <color rgb="FFFFFF00"/>
      <name val="Calibri"/>
      <family val="2"/>
      <scheme val="minor"/>
    </font>
    <font>
      <sz val="14"/>
      <name val="Calibri"/>
      <family val="2"/>
      <scheme val="minor"/>
    </font>
    <font>
      <sz val="14"/>
      <color theme="0"/>
      <name val="Calibri"/>
      <family val="2"/>
      <scheme val="minor"/>
    </font>
    <font>
      <sz val="11"/>
      <name val="Calibri"/>
      <family val="2"/>
      <scheme val="minor"/>
    </font>
    <font>
      <sz val="14"/>
      <color theme="1"/>
      <name val="Calibri"/>
      <family val="2"/>
      <scheme val="minor"/>
    </font>
    <font>
      <b/>
      <sz val="14"/>
      <color theme="1"/>
      <name val="Calibri"/>
      <family val="2"/>
      <scheme val="minor"/>
    </font>
    <font>
      <b/>
      <sz val="14"/>
      <color theme="0"/>
      <name val="Calibri"/>
      <family val="2"/>
      <scheme val="minor"/>
    </font>
    <font>
      <sz val="11"/>
      <color theme="1"/>
      <name val="Arial"/>
      <family val="2"/>
    </font>
    <font>
      <sz val="11"/>
      <name val="Arial"/>
      <family val="2"/>
    </font>
    <font>
      <sz val="11"/>
      <color theme="1"/>
      <name val="Calibri"/>
      <family val="2"/>
    </font>
  </fonts>
  <fills count="12">
    <fill>
      <patternFill patternType="none"/>
    </fill>
    <fill>
      <patternFill patternType="gray125"/>
    </fill>
    <fill>
      <patternFill patternType="solid">
        <fgColor theme="3" tint="-0.249977111117893"/>
        <bgColor indexed="64"/>
      </patternFill>
    </fill>
    <fill>
      <patternFill patternType="solid">
        <fgColor rgb="FFFFFF00"/>
        <bgColor indexed="64"/>
      </patternFill>
    </fill>
    <fill>
      <patternFill patternType="solid">
        <fgColor rgb="FFC00000"/>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3" tint="0.79998168889431442"/>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1">
    <xf numFmtId="0" fontId="0" fillId="0" borderId="0"/>
  </cellStyleXfs>
  <cellXfs count="140">
    <xf numFmtId="0" fontId="0" fillId="0" borderId="0" xfId="0"/>
    <xf numFmtId="0" fontId="3" fillId="2" borderId="1" xfId="0" applyFont="1" applyFill="1" applyBorder="1"/>
    <xf numFmtId="0" fontId="4" fillId="3" borderId="1" xfId="0" applyFont="1" applyFill="1" applyBorder="1"/>
    <xf numFmtId="0" fontId="5" fillId="2" borderId="1" xfId="0" applyFont="1" applyFill="1" applyBorder="1" applyAlignment="1">
      <alignment horizontal="center"/>
    </xf>
    <xf numFmtId="0" fontId="5" fillId="4" borderId="1" xfId="0" applyFont="1" applyFill="1" applyBorder="1"/>
    <xf numFmtId="0" fontId="5" fillId="2" borderId="1" xfId="0" applyFont="1" applyFill="1" applyBorder="1"/>
    <xf numFmtId="0" fontId="0" fillId="5" borderId="0" xfId="0" applyFill="1"/>
    <xf numFmtId="0" fontId="0" fillId="5" borderId="0" xfId="0" applyFill="1" applyAlignment="1">
      <alignment horizontal="center"/>
    </xf>
    <xf numFmtId="0" fontId="0" fillId="6" borderId="4" xfId="0" applyFill="1" applyBorder="1" applyAlignment="1">
      <alignment horizontal="center"/>
    </xf>
    <xf numFmtId="0" fontId="0" fillId="5" borderId="0" xfId="0" applyFill="1" applyAlignment="1">
      <alignment vertical="center"/>
    </xf>
    <xf numFmtId="0" fontId="0" fillId="5" borderId="0" xfId="0" applyFill="1" applyAlignment="1">
      <alignment horizontal="center" vertical="center"/>
    </xf>
    <xf numFmtId="0" fontId="0" fillId="6" borderId="3" xfId="0" applyFill="1" applyBorder="1" applyAlignment="1">
      <alignment horizontal="center" vertical="center" wrapText="1"/>
    </xf>
    <xf numFmtId="0" fontId="0" fillId="5" borderId="5" xfId="0" applyFill="1" applyBorder="1"/>
    <xf numFmtId="0" fontId="0" fillId="5" borderId="4" xfId="0" applyFill="1" applyBorder="1" applyAlignment="1">
      <alignment horizontal="center" vertical="center"/>
    </xf>
    <xf numFmtId="0" fontId="0" fillId="5" borderId="6" xfId="0" applyFill="1" applyBorder="1"/>
    <xf numFmtId="0" fontId="0" fillId="0" borderId="6" xfId="0" applyBorder="1" applyAlignment="1">
      <alignment horizontal="center"/>
    </xf>
    <xf numFmtId="0" fontId="0" fillId="5" borderId="7" xfId="0" applyFill="1" applyBorder="1"/>
    <xf numFmtId="0" fontId="2" fillId="4" borderId="7" xfId="0" applyFont="1" applyFill="1" applyBorder="1" applyAlignment="1">
      <alignment horizontal="center"/>
    </xf>
    <xf numFmtId="0" fontId="6" fillId="5" borderId="0" xfId="0" applyFont="1" applyFill="1" applyAlignment="1">
      <alignment horizontal="center"/>
    </xf>
    <xf numFmtId="0" fontId="3" fillId="2" borderId="1" xfId="0" applyFont="1" applyFill="1" applyBorder="1" applyAlignment="1">
      <alignment horizontal="center"/>
    </xf>
    <xf numFmtId="0" fontId="7" fillId="5" borderId="0" xfId="0" applyFont="1" applyFill="1"/>
    <xf numFmtId="0" fontId="4" fillId="3" borderId="4" xfId="0" applyFont="1" applyFill="1" applyBorder="1" applyAlignment="1">
      <alignment horizontal="center"/>
    </xf>
    <xf numFmtId="0" fontId="7" fillId="6" borderId="4" xfId="0" applyFont="1" applyFill="1" applyBorder="1" applyAlignment="1">
      <alignment horizontal="center" vertical="center" wrapText="1"/>
    </xf>
    <xf numFmtId="0" fontId="0" fillId="5" borderId="0" xfId="0" applyFill="1" applyAlignment="1">
      <alignment wrapText="1"/>
    </xf>
    <xf numFmtId="0" fontId="0" fillId="6" borderId="4" xfId="0" applyFill="1" applyBorder="1" applyAlignment="1">
      <alignment horizontal="center" wrapText="1"/>
    </xf>
    <xf numFmtId="0" fontId="0" fillId="5" borderId="5" xfId="0" applyFill="1" applyBorder="1" applyAlignment="1">
      <alignment horizontal="center"/>
    </xf>
    <xf numFmtId="0" fontId="0" fillId="8" borderId="5" xfId="0" applyFill="1" applyBorder="1" applyAlignment="1">
      <alignment horizontal="center"/>
    </xf>
    <xf numFmtId="0" fontId="0" fillId="5" borderId="6" xfId="0" applyFill="1" applyBorder="1" applyAlignment="1">
      <alignment horizontal="center"/>
    </xf>
    <xf numFmtId="0" fontId="0" fillId="8" borderId="6" xfId="0" applyFill="1" applyBorder="1" applyAlignment="1">
      <alignment horizontal="center"/>
    </xf>
    <xf numFmtId="0" fontId="0" fillId="5" borderId="4" xfId="0" applyFill="1" applyBorder="1" applyAlignment="1">
      <alignment horizontal="center"/>
    </xf>
    <xf numFmtId="0" fontId="0" fillId="5" borderId="4" xfId="0" applyFill="1" applyBorder="1"/>
    <xf numFmtId="0" fontId="0" fillId="8" borderId="4" xfId="0" applyFill="1" applyBorder="1" applyAlignment="1">
      <alignment horizontal="center"/>
    </xf>
    <xf numFmtId="0" fontId="0" fillId="0" borderId="0" xfId="0" applyAlignment="1">
      <alignment vertical="center"/>
    </xf>
    <xf numFmtId="0" fontId="0" fillId="5" borderId="4" xfId="0" applyFill="1" applyBorder="1" applyAlignment="1">
      <alignment vertical="center"/>
    </xf>
    <xf numFmtId="0" fontId="0" fillId="8" borderId="4" xfId="0" applyFill="1" applyBorder="1" applyAlignment="1">
      <alignment horizontal="center" vertical="center"/>
    </xf>
    <xf numFmtId="0" fontId="0" fillId="5" borderId="4" xfId="0" applyFill="1" applyBorder="1" applyAlignment="1">
      <alignment horizontal="center" vertical="center" wrapText="1"/>
    </xf>
    <xf numFmtId="0" fontId="0" fillId="0" borderId="0" xfId="0" applyAlignment="1">
      <alignment horizontal="center"/>
    </xf>
    <xf numFmtId="0" fontId="0" fillId="6" borderId="4" xfId="0" applyFill="1" applyBorder="1" applyAlignment="1">
      <alignment horizontal="center" vertical="center"/>
    </xf>
    <xf numFmtId="0" fontId="8" fillId="6" borderId="2" xfId="0" applyFont="1" applyFill="1" applyBorder="1" applyAlignment="1">
      <alignment vertical="center" wrapText="1"/>
    </xf>
    <xf numFmtId="0" fontId="0" fillId="6" borderId="4" xfId="0" applyFill="1" applyBorder="1" applyAlignment="1">
      <alignment horizontal="center" vertical="center" wrapText="1"/>
    </xf>
    <xf numFmtId="0" fontId="0" fillId="3" borderId="4" xfId="0" applyFill="1" applyBorder="1" applyAlignment="1">
      <alignment horizontal="center" vertical="center" wrapText="1"/>
    </xf>
    <xf numFmtId="0" fontId="0" fillId="5" borderId="0" xfId="0" applyFill="1" applyAlignment="1">
      <alignment vertical="center" wrapText="1"/>
    </xf>
    <xf numFmtId="0" fontId="0" fillId="5" borderId="5" xfId="0" applyFill="1" applyBorder="1" applyAlignment="1">
      <alignment horizontal="center" vertical="center" wrapText="1"/>
    </xf>
    <xf numFmtId="0" fontId="10" fillId="5" borderId="2" xfId="0" applyFont="1" applyFill="1" applyBorder="1" applyAlignment="1">
      <alignment vertical="center" wrapText="1"/>
    </xf>
    <xf numFmtId="0" fontId="0" fillId="8" borderId="5" xfId="0" applyFill="1" applyBorder="1" applyAlignment="1">
      <alignment horizontal="center" wrapText="1"/>
    </xf>
    <xf numFmtId="0" fontId="0" fillId="9" borderId="5" xfId="0" applyFill="1" applyBorder="1" applyAlignment="1">
      <alignment horizontal="center" vertical="center" wrapText="1"/>
    </xf>
    <xf numFmtId="0" fontId="10" fillId="0" borderId="0" xfId="0" applyFont="1" applyAlignment="1">
      <alignment horizontal="justify" vertical="center" wrapText="1"/>
    </xf>
    <xf numFmtId="0" fontId="0" fillId="0" borderId="0" xfId="0" applyAlignment="1">
      <alignment vertical="center" wrapText="1"/>
    </xf>
    <xf numFmtId="0" fontId="0" fillId="5" borderId="6" xfId="0" applyFill="1" applyBorder="1" applyAlignment="1">
      <alignment horizontal="center" vertical="center" wrapText="1"/>
    </xf>
    <xf numFmtId="0" fontId="0" fillId="8" borderId="6" xfId="0" applyFill="1" applyBorder="1" applyAlignment="1">
      <alignment horizontal="center" wrapText="1"/>
    </xf>
    <xf numFmtId="0" fontId="0" fillId="9" borderId="6" xfId="0" applyFill="1" applyBorder="1" applyAlignment="1">
      <alignment horizontal="center" vertical="center" wrapText="1"/>
    </xf>
    <xf numFmtId="0" fontId="11" fillId="5" borderId="2" xfId="0" applyFont="1" applyFill="1" applyBorder="1" applyAlignment="1">
      <alignment vertical="center" wrapText="1"/>
    </xf>
    <xf numFmtId="0" fontId="0" fillId="0" borderId="4" xfId="0" applyBorder="1" applyAlignment="1">
      <alignment horizontal="center" vertical="center" wrapText="1"/>
    </xf>
    <xf numFmtId="0" fontId="1" fillId="3" borderId="2" xfId="0" applyFont="1" applyFill="1" applyBorder="1" applyAlignment="1">
      <alignment vertical="center" wrapText="1"/>
    </xf>
    <xf numFmtId="0" fontId="0" fillId="8" borderId="4" xfId="0" applyFill="1" applyBorder="1" applyAlignment="1">
      <alignment horizontal="center" wrapText="1"/>
    </xf>
    <xf numFmtId="0" fontId="0" fillId="9" borderId="4" xfId="0" applyFill="1" applyBorder="1" applyAlignment="1">
      <alignment horizontal="center" vertical="center" wrapText="1"/>
    </xf>
    <xf numFmtId="0" fontId="0" fillId="8" borderId="4" xfId="0" applyFill="1" applyBorder="1" applyAlignment="1">
      <alignment horizontal="center" vertical="center" wrapText="1"/>
    </xf>
    <xf numFmtId="0" fontId="7" fillId="0" borderId="0" xfId="0" applyFont="1"/>
    <xf numFmtId="0" fontId="0" fillId="5" borderId="5" xfId="0" applyFill="1" applyBorder="1" applyAlignment="1">
      <alignment horizontal="left"/>
    </xf>
    <xf numFmtId="1" fontId="0" fillId="8" borderId="5" xfId="0" applyNumberFormat="1" applyFill="1" applyBorder="1" applyAlignment="1">
      <alignment horizontal="center"/>
    </xf>
    <xf numFmtId="164" fontId="0" fillId="5" borderId="5" xfId="0" applyNumberFormat="1" applyFill="1" applyBorder="1" applyAlignment="1">
      <alignment horizontal="center"/>
    </xf>
    <xf numFmtId="0" fontId="0" fillId="0" borderId="0" xfId="0" applyAlignment="1">
      <alignment horizontal="left" vertical="center" wrapText="1"/>
    </xf>
    <xf numFmtId="0" fontId="0" fillId="5" borderId="6" xfId="0" applyFill="1" applyBorder="1" applyAlignment="1">
      <alignment horizontal="left" vertical="center" wrapText="1"/>
    </xf>
    <xf numFmtId="1" fontId="0" fillId="8" borderId="6" xfId="0" applyNumberFormat="1" applyFill="1" applyBorder="1" applyAlignment="1">
      <alignment horizontal="center" vertical="center" wrapText="1"/>
    </xf>
    <xf numFmtId="164" fontId="0" fillId="5" borderId="6" xfId="0" applyNumberFormat="1" applyFill="1" applyBorder="1" applyAlignment="1">
      <alignment horizontal="center"/>
    </xf>
    <xf numFmtId="0" fontId="0" fillId="5" borderId="7" xfId="0" applyFill="1" applyBorder="1" applyAlignment="1">
      <alignment horizontal="center"/>
    </xf>
    <xf numFmtId="0" fontId="0" fillId="5" borderId="7" xfId="0" applyFill="1" applyBorder="1" applyAlignment="1">
      <alignment horizontal="left" vertical="center" wrapText="1"/>
    </xf>
    <xf numFmtId="1" fontId="0" fillId="8" borderId="7" xfId="0" applyNumberFormat="1" applyFill="1" applyBorder="1" applyAlignment="1">
      <alignment horizontal="center" vertical="center" wrapText="1"/>
    </xf>
    <xf numFmtId="164" fontId="0" fillId="5" borderId="7" xfId="0" applyNumberFormat="1" applyFill="1" applyBorder="1" applyAlignment="1">
      <alignment horizontal="center"/>
    </xf>
    <xf numFmtId="1" fontId="0" fillId="8" borderId="6" xfId="0" applyNumberFormat="1" applyFill="1" applyBorder="1" applyAlignment="1">
      <alignment horizontal="center"/>
    </xf>
    <xf numFmtId="1" fontId="0" fillId="8" borderId="7" xfId="0" applyNumberFormat="1" applyFill="1" applyBorder="1" applyAlignment="1">
      <alignment horizontal="center"/>
    </xf>
    <xf numFmtId="164" fontId="0" fillId="5" borderId="4" xfId="0" applyNumberFormat="1" applyFill="1" applyBorder="1" applyAlignment="1">
      <alignment horizontal="center" vertical="center" wrapText="1"/>
    </xf>
    <xf numFmtId="0" fontId="0" fillId="0" borderId="0" xfId="0" applyAlignment="1">
      <alignment horizontal="center" vertical="center" wrapText="1"/>
    </xf>
    <xf numFmtId="0" fontId="1" fillId="3" borderId="4" xfId="0" applyFont="1" applyFill="1" applyBorder="1" applyAlignment="1">
      <alignment horizontal="center" vertical="center" wrapText="1"/>
    </xf>
    <xf numFmtId="0" fontId="0" fillId="10" borderId="8" xfId="0" applyFill="1" applyBorder="1" applyAlignment="1">
      <alignment horizontal="left"/>
    </xf>
    <xf numFmtId="0" fontId="0" fillId="3" borderId="5" xfId="0" applyFill="1" applyBorder="1" applyAlignment="1">
      <alignment horizontal="left"/>
    </xf>
    <xf numFmtId="0" fontId="0" fillId="9" borderId="5" xfId="0" applyFill="1" applyBorder="1" applyAlignment="1">
      <alignment horizontal="center"/>
    </xf>
    <xf numFmtId="0" fontId="0" fillId="10" borderId="6" xfId="0" applyFill="1" applyBorder="1" applyAlignment="1">
      <alignment horizontal="left"/>
    </xf>
    <xf numFmtId="164" fontId="0" fillId="11" borderId="6" xfId="0" applyNumberFormat="1" applyFill="1" applyBorder="1" applyAlignment="1">
      <alignment horizontal="center"/>
    </xf>
    <xf numFmtId="0" fontId="0" fillId="0" borderId="7" xfId="0" applyBorder="1" applyAlignment="1">
      <alignment horizontal="center"/>
    </xf>
    <xf numFmtId="0" fontId="0" fillId="10" borderId="7" xfId="0" applyFill="1" applyBorder="1"/>
    <xf numFmtId="164" fontId="0" fillId="11" borderId="7" xfId="0" applyNumberFormat="1" applyFill="1" applyBorder="1" applyAlignment="1">
      <alignment horizontal="center"/>
    </xf>
    <xf numFmtId="0" fontId="0" fillId="0" borderId="7" xfId="0" applyBorder="1" applyAlignment="1">
      <alignment horizontal="center" vertical="center"/>
    </xf>
    <xf numFmtId="164" fontId="0" fillId="9" borderId="7" xfId="0" applyNumberFormat="1" applyFill="1" applyBorder="1" applyAlignment="1">
      <alignment horizontal="center" vertical="center" wrapText="1"/>
    </xf>
    <xf numFmtId="0" fontId="0" fillId="10" borderId="0" xfId="0" applyFill="1"/>
    <xf numFmtId="0" fontId="0" fillId="10" borderId="5" xfId="0" applyFill="1" applyBorder="1" applyAlignment="1">
      <alignment horizontal="left"/>
    </xf>
    <xf numFmtId="164" fontId="0" fillId="5" borderId="5" xfId="0" applyNumberFormat="1" applyFill="1" applyBorder="1" applyAlignment="1">
      <alignment horizontal="center" vertical="center" wrapText="1"/>
    </xf>
    <xf numFmtId="164" fontId="0" fillId="5" borderId="7" xfId="0" applyNumberFormat="1" applyFill="1" applyBorder="1" applyAlignment="1">
      <alignment horizontal="center" vertical="center" wrapText="1"/>
    </xf>
    <xf numFmtId="0" fontId="0" fillId="5" borderId="5" xfId="0" applyFill="1" applyBorder="1" applyAlignment="1">
      <alignment horizontal="left" vertical="center" wrapText="1"/>
    </xf>
    <xf numFmtId="1" fontId="0" fillId="8" borderId="5" xfId="0" applyNumberFormat="1" applyFill="1" applyBorder="1" applyAlignment="1">
      <alignment horizontal="center" vertical="center" wrapText="1"/>
    </xf>
    <xf numFmtId="164" fontId="0" fillId="5" borderId="6" xfId="0" applyNumberFormat="1" applyFill="1" applyBorder="1" applyAlignment="1">
      <alignment horizontal="center" vertical="center" wrapText="1"/>
    </xf>
    <xf numFmtId="0" fontId="0" fillId="10" borderId="7" xfId="0" applyFill="1" applyBorder="1" applyAlignment="1">
      <alignment horizontal="left" vertical="center" wrapText="1"/>
    </xf>
    <xf numFmtId="0" fontId="0" fillId="5" borderId="7" xfId="0" applyFill="1" applyBorder="1" applyAlignment="1">
      <alignment horizontal="center" vertical="center"/>
    </xf>
    <xf numFmtId="0" fontId="12" fillId="5" borderId="5" xfId="0" applyFont="1" applyFill="1" applyBorder="1" applyAlignment="1">
      <alignment horizontal="left" vertical="center" wrapText="1"/>
    </xf>
    <xf numFmtId="0" fontId="12" fillId="5" borderId="6"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0" fillId="9" borderId="7" xfId="0" applyFill="1" applyBorder="1" applyAlignment="1">
      <alignment horizontal="center" vertical="center" wrapText="1"/>
    </xf>
    <xf numFmtId="0" fontId="12" fillId="6" borderId="4" xfId="0" applyFont="1" applyFill="1" applyBorder="1" applyAlignment="1">
      <alignment horizontal="center"/>
    </xf>
    <xf numFmtId="0" fontId="0" fillId="9" borderId="7" xfId="0" applyFill="1" applyBorder="1" applyAlignment="1">
      <alignment horizontal="center"/>
    </xf>
    <xf numFmtId="0" fontId="0" fillId="9" borderId="6" xfId="0" applyFill="1" applyBorder="1" applyAlignment="1">
      <alignment horizontal="center"/>
    </xf>
    <xf numFmtId="0" fontId="0" fillId="11" borderId="7" xfId="0" applyFill="1" applyBorder="1" applyAlignment="1">
      <alignment horizontal="center"/>
    </xf>
    <xf numFmtId="0" fontId="12" fillId="10" borderId="6" xfId="0" applyFont="1" applyFill="1" applyBorder="1" applyAlignment="1">
      <alignment horizontal="left" vertical="center" wrapText="1"/>
    </xf>
    <xf numFmtId="0" fontId="12" fillId="5" borderId="7" xfId="0" applyFont="1" applyFill="1" applyBorder="1" applyAlignment="1">
      <alignment horizontal="left"/>
    </xf>
    <xf numFmtId="0" fontId="0" fillId="11" borderId="4" xfId="0" applyFill="1" applyBorder="1" applyAlignment="1">
      <alignment horizontal="center" vertical="center"/>
    </xf>
    <xf numFmtId="164" fontId="0" fillId="9" borderId="4" xfId="0" applyNumberFormat="1" applyFill="1" applyBorder="1" applyAlignment="1">
      <alignment horizontal="center" vertical="center" wrapText="1"/>
    </xf>
    <xf numFmtId="0" fontId="8" fillId="6" borderId="4" xfId="0" applyFont="1" applyFill="1" applyBorder="1" applyAlignment="1">
      <alignment horizontal="center" vertical="center" wrapText="1"/>
    </xf>
    <xf numFmtId="164" fontId="0" fillId="11" borderId="5" xfId="0" applyNumberFormat="1" applyFill="1" applyBorder="1" applyAlignment="1">
      <alignment horizontal="center"/>
    </xf>
    <xf numFmtId="0" fontId="0" fillId="0" borderId="4" xfId="0" applyBorder="1" applyAlignment="1">
      <alignment horizontal="center" vertical="center"/>
    </xf>
    <xf numFmtId="0" fontId="0" fillId="10" borderId="7" xfId="0" applyFill="1" applyBorder="1" applyAlignment="1">
      <alignment vertical="center"/>
    </xf>
    <xf numFmtId="1" fontId="0" fillId="8" borderId="7" xfId="0" applyNumberFormat="1" applyFill="1" applyBorder="1" applyAlignment="1">
      <alignment horizontal="center" vertical="center"/>
    </xf>
    <xf numFmtId="0" fontId="0" fillId="11" borderId="5" xfId="0" applyFill="1" applyBorder="1" applyAlignment="1">
      <alignment horizontal="center"/>
    </xf>
    <xf numFmtId="0" fontId="0" fillId="5" borderId="7" xfId="0" applyFill="1" applyBorder="1" applyAlignment="1">
      <alignment vertical="center"/>
    </xf>
    <xf numFmtId="0" fontId="8" fillId="3" borderId="4" xfId="0" applyFont="1" applyFill="1" applyBorder="1" applyAlignment="1">
      <alignment horizontal="center"/>
    </xf>
    <xf numFmtId="0" fontId="0" fillId="9" borderId="4" xfId="0" applyFill="1" applyBorder="1" applyAlignment="1">
      <alignment horizontal="center"/>
    </xf>
    <xf numFmtId="0" fontId="9" fillId="4" borderId="5" xfId="0" applyFont="1" applyFill="1" applyBorder="1" applyAlignment="1">
      <alignment horizontal="center" wrapText="1"/>
    </xf>
    <xf numFmtId="0" fontId="9" fillId="4" borderId="7" xfId="0" applyFont="1" applyFill="1" applyBorder="1" applyAlignment="1">
      <alignment horizontal="center" wrapText="1"/>
    </xf>
    <xf numFmtId="0" fontId="8" fillId="6" borderId="2" xfId="0" applyFont="1" applyFill="1" applyBorder="1" applyAlignment="1">
      <alignment horizontal="center"/>
    </xf>
    <xf numFmtId="0" fontId="8" fillId="6" borderId="1" xfId="0" applyFont="1" applyFill="1" applyBorder="1" applyAlignment="1">
      <alignment horizontal="center"/>
    </xf>
    <xf numFmtId="0" fontId="8" fillId="6" borderId="3" xfId="0" applyFont="1" applyFill="1" applyBorder="1" applyAlignment="1">
      <alignment horizontal="center"/>
    </xf>
    <xf numFmtId="0" fontId="7" fillId="7" borderId="5" xfId="0" applyFont="1" applyFill="1" applyBorder="1" applyAlignment="1">
      <alignment horizontal="center" vertical="center" wrapText="1"/>
    </xf>
    <xf numFmtId="0" fontId="7" fillId="7" borderId="6"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7" fillId="6" borderId="2" xfId="0" applyFont="1" applyFill="1" applyBorder="1" applyAlignment="1">
      <alignment horizontal="center"/>
    </xf>
    <xf numFmtId="0" fontId="7" fillId="6" borderId="1" xfId="0" applyFont="1" applyFill="1" applyBorder="1" applyAlignment="1">
      <alignment horizontal="center"/>
    </xf>
    <xf numFmtId="0" fontId="7" fillId="6" borderId="3" xfId="0" applyFont="1" applyFill="1" applyBorder="1" applyAlignment="1">
      <alignment horizontal="center"/>
    </xf>
    <xf numFmtId="0" fontId="1" fillId="6" borderId="2" xfId="0" applyFont="1" applyFill="1" applyBorder="1" applyAlignment="1">
      <alignment horizontal="center"/>
    </xf>
    <xf numFmtId="0" fontId="1" fillId="6" borderId="1" xfId="0" applyFont="1" applyFill="1" applyBorder="1" applyAlignment="1">
      <alignment horizontal="center"/>
    </xf>
    <xf numFmtId="0" fontId="1" fillId="6" borderId="3" xfId="0" applyFont="1" applyFill="1" applyBorder="1" applyAlignment="1">
      <alignment horizontal="center"/>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8" fillId="7"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0" fillId="6" borderId="2" xfId="0" applyFill="1" applyBorder="1" applyAlignment="1">
      <alignment horizontal="center"/>
    </xf>
    <xf numFmtId="0" fontId="0" fillId="6" borderId="3" xfId="0" applyFill="1" applyBorder="1" applyAlignment="1">
      <alignment horizontal="center"/>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EE642-5EB5-419D-A43B-2F9118405914}">
  <dimension ref="A1:X191"/>
  <sheetViews>
    <sheetView tabSelected="1" workbookViewId="0">
      <selection activeCell="C26" sqref="C26"/>
    </sheetView>
  </sheetViews>
  <sheetFormatPr defaultRowHeight="14.5" outlineLevelRow="1" x14ac:dyDescent="0.35"/>
  <cols>
    <col min="1" max="1" width="2.81640625" customWidth="1"/>
    <col min="2" max="2" width="11.81640625" style="36" bestFit="1" customWidth="1"/>
    <col min="3" max="3" width="148.54296875" customWidth="1"/>
    <col min="4" max="4" width="11.54296875" customWidth="1"/>
    <col min="5" max="5" width="34" customWidth="1"/>
    <col min="6" max="15" width="22.81640625" customWidth="1"/>
    <col min="16" max="17" width="10.453125" customWidth="1"/>
  </cols>
  <sheetData>
    <row r="1" spans="1:24" s="5" customFormat="1" ht="18.5" x14ac:dyDescent="0.45">
      <c r="A1" s="1"/>
      <c r="B1" s="1" t="s">
        <v>0</v>
      </c>
      <c r="C1" s="2" t="s">
        <v>1</v>
      </c>
      <c r="D1" s="3" t="s">
        <v>2</v>
      </c>
      <c r="E1" s="3">
        <v>1</v>
      </c>
      <c r="F1" s="3" t="s">
        <v>3</v>
      </c>
      <c r="G1" s="3" t="s">
        <v>4</v>
      </c>
      <c r="H1" s="4" t="e">
        <v>#VALUE!</v>
      </c>
      <c r="J1" s="5" t="s">
        <v>5</v>
      </c>
    </row>
    <row r="2" spans="1:24" s="6" customFormat="1" ht="15.75" hidden="1" customHeight="1" outlineLevel="1" x14ac:dyDescent="0.35">
      <c r="B2" s="7"/>
    </row>
    <row r="3" spans="1:24" s="6" customFormat="1" ht="15.75" hidden="1" customHeight="1" outlineLevel="1" x14ac:dyDescent="0.35">
      <c r="B3" s="7"/>
      <c r="C3" s="136" t="s">
        <v>55</v>
      </c>
      <c r="D3" s="137"/>
      <c r="E3" s="8">
        <v>1</v>
      </c>
      <c r="F3" s="8">
        <v>2</v>
      </c>
      <c r="G3" s="8">
        <v>3</v>
      </c>
      <c r="H3" s="8">
        <v>4</v>
      </c>
      <c r="I3" s="8">
        <v>5</v>
      </c>
      <c r="J3" s="8">
        <v>6</v>
      </c>
      <c r="K3" s="8">
        <v>7</v>
      </c>
      <c r="L3" s="8">
        <v>8</v>
      </c>
      <c r="M3" s="8">
        <v>9</v>
      </c>
      <c r="N3" s="8">
        <v>10</v>
      </c>
      <c r="O3" s="8">
        <v>11</v>
      </c>
      <c r="P3" s="8">
        <v>12</v>
      </c>
      <c r="Q3" s="8">
        <v>13</v>
      </c>
      <c r="R3" s="8">
        <v>14</v>
      </c>
      <c r="S3" s="8">
        <v>15</v>
      </c>
      <c r="T3" s="8">
        <v>16</v>
      </c>
      <c r="U3" s="8">
        <v>17</v>
      </c>
      <c r="V3" s="8">
        <v>18</v>
      </c>
      <c r="W3" s="8">
        <v>19</v>
      </c>
      <c r="X3" s="8">
        <v>20</v>
      </c>
    </row>
    <row r="4" spans="1:24" s="9" customFormat="1" ht="30" hidden="1" customHeight="1" outlineLevel="1" x14ac:dyDescent="0.35">
      <c r="B4" s="10"/>
      <c r="C4" s="138" t="s">
        <v>6</v>
      </c>
      <c r="D4" s="139"/>
      <c r="E4" s="11" t="s">
        <v>1</v>
      </c>
      <c r="F4" s="11" t="s">
        <v>56</v>
      </c>
      <c r="G4" s="11" t="s">
        <v>57</v>
      </c>
      <c r="H4" s="11" t="s">
        <v>58</v>
      </c>
      <c r="I4" s="11" t="s">
        <v>59</v>
      </c>
      <c r="J4" s="11" t="s">
        <v>60</v>
      </c>
      <c r="K4" s="11" t="s">
        <v>61</v>
      </c>
      <c r="L4" s="11" t="s">
        <v>62</v>
      </c>
      <c r="M4" s="11" t="s">
        <v>63</v>
      </c>
      <c r="N4" s="11" t="s">
        <v>64</v>
      </c>
      <c r="O4" s="11" t="s">
        <v>65</v>
      </c>
      <c r="P4" s="11" t="s">
        <v>66</v>
      </c>
      <c r="Q4" s="11" t="s">
        <v>67</v>
      </c>
      <c r="R4" s="11" t="s">
        <v>68</v>
      </c>
      <c r="S4" s="11" t="s">
        <v>69</v>
      </c>
      <c r="T4" s="11" t="s">
        <v>70</v>
      </c>
      <c r="U4" s="11" t="s">
        <v>71</v>
      </c>
      <c r="V4" s="11" t="s">
        <v>72</v>
      </c>
      <c r="W4" s="11" t="s">
        <v>73</v>
      </c>
      <c r="X4" s="11" t="s">
        <v>74</v>
      </c>
    </row>
    <row r="5" spans="1:24" s="6" customFormat="1" ht="15.75" hidden="1" customHeight="1" outlineLevel="1" x14ac:dyDescent="0.35">
      <c r="B5" s="7"/>
    </row>
    <row r="6" spans="1:24" s="6" customFormat="1" ht="15.75" hidden="1" customHeight="1" outlineLevel="1" x14ac:dyDescent="0.35">
      <c r="B6" s="7"/>
      <c r="C6" s="12" t="s">
        <v>7</v>
      </c>
      <c r="D6" s="12"/>
      <c r="E6" s="13" t="e">
        <v>#VALUE!</v>
      </c>
    </row>
    <row r="7" spans="1:24" s="6" customFormat="1" ht="15.75" hidden="1" customHeight="1" outlineLevel="1" x14ac:dyDescent="0.35">
      <c r="B7" s="7"/>
      <c r="C7" s="14" t="s">
        <v>8</v>
      </c>
      <c r="D7" s="14"/>
      <c r="E7" s="15" t="s">
        <v>75</v>
      </c>
    </row>
    <row r="8" spans="1:24" s="6" customFormat="1" ht="15.75" hidden="1" customHeight="1" outlineLevel="1" x14ac:dyDescent="0.35">
      <c r="B8" s="7"/>
      <c r="C8" s="16" t="s">
        <v>9</v>
      </c>
      <c r="D8" s="16"/>
      <c r="E8" s="17" t="e">
        <v>#VALUE!</v>
      </c>
    </row>
    <row r="9" spans="1:24" s="6" customFormat="1" ht="15.75" hidden="1" customHeight="1" outlineLevel="1" x14ac:dyDescent="0.35">
      <c r="B9" s="7"/>
      <c r="C9" s="6" t="s">
        <v>10</v>
      </c>
      <c r="E9" s="18">
        <v>8</v>
      </c>
    </row>
    <row r="10" spans="1:24" s="6" customFormat="1" collapsed="1" x14ac:dyDescent="0.35">
      <c r="B10" s="7"/>
    </row>
    <row r="11" spans="1:24" s="5" customFormat="1" ht="18.5" x14ac:dyDescent="0.45">
      <c r="B11" s="3"/>
      <c r="C11" s="5" t="s">
        <v>12</v>
      </c>
      <c r="F11" s="19" t="s">
        <v>11</v>
      </c>
    </row>
    <row r="12" spans="1:24" s="6" customFormat="1" outlineLevel="1" x14ac:dyDescent="0.35">
      <c r="B12" s="7"/>
    </row>
    <row r="13" spans="1:24" s="20" customFormat="1" ht="18.75" customHeight="1" outlineLevel="1" x14ac:dyDescent="0.45">
      <c r="B13" s="116" t="s">
        <v>12</v>
      </c>
      <c r="C13" s="117"/>
      <c r="D13" s="118"/>
      <c r="E13" s="21" t="s">
        <v>13</v>
      </c>
      <c r="F13" s="133" t="str">
        <f>B13&amp;" Output Block"</f>
        <v>Minimum Qualifications Output Block</v>
      </c>
    </row>
    <row r="14" spans="1:24" s="20" customFormat="1" ht="18.5" outlineLevel="1" x14ac:dyDescent="0.45">
      <c r="B14" s="122" t="s">
        <v>14</v>
      </c>
      <c r="C14" s="123"/>
      <c r="D14" s="124"/>
      <c r="E14" s="22">
        <f>$E$1</f>
        <v>1</v>
      </c>
      <c r="F14" s="134"/>
    </row>
    <row r="15" spans="1:24" s="20" customFormat="1" ht="18.5" outlineLevel="1" x14ac:dyDescent="0.45">
      <c r="B15" s="122" t="s">
        <v>15</v>
      </c>
      <c r="C15" s="123"/>
      <c r="D15" s="124"/>
      <c r="E15" s="22" t="str">
        <f>$C$1</f>
        <v>Proposer-1</v>
      </c>
      <c r="F15" s="134"/>
    </row>
    <row r="16" spans="1:24" s="23" customFormat="1" outlineLevel="1" x14ac:dyDescent="0.35">
      <c r="B16" s="24" t="s">
        <v>28</v>
      </c>
      <c r="C16" s="24" t="s">
        <v>76</v>
      </c>
      <c r="D16" s="24" t="s">
        <v>16</v>
      </c>
      <c r="E16" s="24" t="s">
        <v>17</v>
      </c>
      <c r="F16" s="134"/>
    </row>
    <row r="17" spans="1:14" ht="15.75" customHeight="1" outlineLevel="1" x14ac:dyDescent="0.35">
      <c r="B17" s="25">
        <v>1</v>
      </c>
      <c r="C17" s="12" t="s">
        <v>77</v>
      </c>
      <c r="D17" s="26" t="s">
        <v>78</v>
      </c>
      <c r="E17" s="25">
        <f t="shared" ref="E17:E23" si="0">E27</f>
        <v>0</v>
      </c>
      <c r="F17" s="134"/>
    </row>
    <row r="18" spans="1:14" ht="15.75" customHeight="1" outlineLevel="1" x14ac:dyDescent="0.35">
      <c r="B18" s="27">
        <v>2</v>
      </c>
      <c r="C18" s="14" t="s">
        <v>79</v>
      </c>
      <c r="D18" s="28" t="s">
        <v>78</v>
      </c>
      <c r="E18" s="27">
        <f t="shared" si="0"/>
        <v>0</v>
      </c>
      <c r="F18" s="134"/>
    </row>
    <row r="19" spans="1:14" ht="15.75" customHeight="1" outlineLevel="1" x14ac:dyDescent="0.35">
      <c r="B19" s="27">
        <v>3</v>
      </c>
      <c r="C19" s="14" t="s">
        <v>80</v>
      </c>
      <c r="D19" s="28" t="s">
        <v>78</v>
      </c>
      <c r="E19" s="27">
        <f t="shared" si="0"/>
        <v>0</v>
      </c>
      <c r="F19" s="134"/>
    </row>
    <row r="20" spans="1:14" ht="15.75" customHeight="1" outlineLevel="1" x14ac:dyDescent="0.35">
      <c r="B20" s="27">
        <v>4</v>
      </c>
      <c r="C20" s="14" t="s">
        <v>81</v>
      </c>
      <c r="D20" s="28" t="s">
        <v>78</v>
      </c>
      <c r="E20" s="27">
        <f t="shared" si="0"/>
        <v>0</v>
      </c>
      <c r="F20" s="134"/>
    </row>
    <row r="21" spans="1:14" ht="15.75" customHeight="1" outlineLevel="1" x14ac:dyDescent="0.35">
      <c r="B21" s="27">
        <v>5</v>
      </c>
      <c r="C21" s="14" t="s">
        <v>82</v>
      </c>
      <c r="D21" s="28" t="s">
        <v>78</v>
      </c>
      <c r="E21" s="27">
        <f t="shared" si="0"/>
        <v>0</v>
      </c>
      <c r="F21" s="134"/>
    </row>
    <row r="22" spans="1:14" ht="15.75" customHeight="1" outlineLevel="1" x14ac:dyDescent="0.35">
      <c r="B22" s="27">
        <v>6</v>
      </c>
      <c r="C22" s="14" t="s">
        <v>83</v>
      </c>
      <c r="D22" s="28" t="s">
        <v>78</v>
      </c>
      <c r="E22" s="27">
        <f t="shared" si="0"/>
        <v>0</v>
      </c>
      <c r="F22" s="134"/>
    </row>
    <row r="23" spans="1:14" ht="15.75" customHeight="1" outlineLevel="1" x14ac:dyDescent="0.35">
      <c r="B23" s="29">
        <v>8</v>
      </c>
      <c r="C23" s="30" t="s">
        <v>84</v>
      </c>
      <c r="D23" s="31" t="s">
        <v>78</v>
      </c>
      <c r="E23" s="29">
        <f t="shared" si="0"/>
        <v>0</v>
      </c>
      <c r="F23" s="134"/>
    </row>
    <row r="24" spans="1:14" s="32" customFormat="1" ht="15.75" customHeight="1" outlineLevel="1" x14ac:dyDescent="0.35">
      <c r="B24" s="13">
        <v>9</v>
      </c>
      <c r="C24" s="33" t="s">
        <v>85</v>
      </c>
      <c r="D24" s="34" t="s">
        <v>18</v>
      </c>
      <c r="E24" s="35" t="str">
        <f>IF(ISBLANK(E34),"-",E34)</f>
        <v>-</v>
      </c>
      <c r="F24" s="135"/>
    </row>
    <row r="25" spans="1:14" outlineLevel="1" x14ac:dyDescent="0.35">
      <c r="E25" s="36"/>
    </row>
    <row r="26" spans="1:14" s="32" customFormat="1" ht="46.5" customHeight="1" outlineLevel="1" x14ac:dyDescent="0.35">
      <c r="A26" s="9"/>
      <c r="B26" s="37" t="s">
        <v>19</v>
      </c>
      <c r="C26" s="38" t="s">
        <v>20</v>
      </c>
      <c r="D26" s="39" t="s">
        <v>16</v>
      </c>
      <c r="E26" s="40" t="s">
        <v>21</v>
      </c>
      <c r="F26" s="128" t="str">
        <f>B13&amp;" Input Block"</f>
        <v>Minimum Qualifications Input Block</v>
      </c>
      <c r="G26" s="9"/>
      <c r="H26" s="9"/>
      <c r="I26" s="9"/>
      <c r="J26" s="9"/>
      <c r="K26" s="9"/>
      <c r="L26" s="9"/>
      <c r="M26" s="9"/>
      <c r="N26" s="9"/>
    </row>
    <row r="27" spans="1:14" s="47" customFormat="1" ht="28" outlineLevel="1" x14ac:dyDescent="0.35">
      <c r="A27" s="41"/>
      <c r="B27" s="42">
        <v>1</v>
      </c>
      <c r="C27" s="43" t="s">
        <v>77</v>
      </c>
      <c r="D27" s="44" t="s">
        <v>78</v>
      </c>
      <c r="E27" s="45"/>
      <c r="F27" s="129"/>
      <c r="G27" s="46"/>
      <c r="H27" s="41"/>
      <c r="I27" s="41"/>
      <c r="J27" s="41"/>
      <c r="K27" s="41"/>
      <c r="L27" s="41"/>
      <c r="M27" s="41"/>
      <c r="N27" s="41"/>
    </row>
    <row r="28" spans="1:14" s="47" customFormat="1" ht="28" outlineLevel="1" x14ac:dyDescent="0.35">
      <c r="A28" s="41"/>
      <c r="B28" s="48">
        <v>2</v>
      </c>
      <c r="C28" s="43" t="s">
        <v>79</v>
      </c>
      <c r="D28" s="49" t="s">
        <v>78</v>
      </c>
      <c r="E28" s="50"/>
      <c r="F28" s="129"/>
      <c r="G28" s="46"/>
      <c r="H28" s="41"/>
      <c r="I28" s="41"/>
      <c r="J28" s="41"/>
      <c r="K28" s="41"/>
      <c r="L28" s="41"/>
      <c r="M28" s="41"/>
      <c r="N28" s="41"/>
    </row>
    <row r="29" spans="1:14" s="47" customFormat="1" ht="42" outlineLevel="1" x14ac:dyDescent="0.35">
      <c r="A29" s="41"/>
      <c r="B29" s="48">
        <v>3</v>
      </c>
      <c r="C29" s="43" t="s">
        <v>80</v>
      </c>
      <c r="D29" s="49" t="s">
        <v>78</v>
      </c>
      <c r="E29" s="50"/>
      <c r="F29" s="129"/>
      <c r="G29" s="46"/>
      <c r="H29" s="41"/>
      <c r="I29" s="41"/>
      <c r="J29" s="41"/>
      <c r="K29" s="41"/>
      <c r="L29" s="41"/>
      <c r="M29" s="41"/>
      <c r="N29" s="41"/>
    </row>
    <row r="30" spans="1:14" s="47" customFormat="1" outlineLevel="1" x14ac:dyDescent="0.35">
      <c r="A30" s="41"/>
      <c r="B30" s="48">
        <v>4</v>
      </c>
      <c r="C30" s="51" t="s">
        <v>81</v>
      </c>
      <c r="D30" s="49" t="s">
        <v>78</v>
      </c>
      <c r="E30" s="50"/>
      <c r="F30" s="129"/>
      <c r="G30" s="46"/>
      <c r="H30" s="41"/>
      <c r="I30" s="41"/>
      <c r="J30" s="41"/>
      <c r="K30" s="41"/>
      <c r="L30" s="41"/>
      <c r="M30" s="41"/>
      <c r="N30" s="41"/>
    </row>
    <row r="31" spans="1:14" s="47" customFormat="1" ht="28" outlineLevel="1" x14ac:dyDescent="0.35">
      <c r="A31" s="41"/>
      <c r="B31" s="48">
        <v>5</v>
      </c>
      <c r="C31" s="43" t="s">
        <v>82</v>
      </c>
      <c r="D31" s="49" t="s">
        <v>78</v>
      </c>
      <c r="E31" s="50"/>
      <c r="F31" s="129"/>
      <c r="G31" s="46"/>
      <c r="H31" s="41"/>
      <c r="I31" s="41"/>
      <c r="J31" s="41"/>
      <c r="K31" s="41"/>
      <c r="L31" s="41"/>
      <c r="M31" s="41"/>
      <c r="N31" s="41"/>
    </row>
    <row r="32" spans="1:14" s="47" customFormat="1" outlineLevel="1" x14ac:dyDescent="0.35">
      <c r="A32" s="41"/>
      <c r="B32" s="48">
        <v>6</v>
      </c>
      <c r="C32" s="43" t="s">
        <v>83</v>
      </c>
      <c r="D32" s="49" t="s">
        <v>78</v>
      </c>
      <c r="E32" s="50"/>
      <c r="F32" s="129"/>
      <c r="G32" s="46"/>
      <c r="H32" s="41"/>
      <c r="I32" s="41"/>
      <c r="J32" s="41"/>
      <c r="K32" s="41"/>
      <c r="L32" s="41"/>
      <c r="M32" s="41"/>
      <c r="N32" s="41"/>
    </row>
    <row r="33" spans="1:14" s="47" customFormat="1" outlineLevel="1" x14ac:dyDescent="0.35">
      <c r="A33" s="41"/>
      <c r="B33" s="52">
        <v>7</v>
      </c>
      <c r="C33" s="53" t="s">
        <v>22</v>
      </c>
      <c r="D33" s="54" t="s">
        <v>78</v>
      </c>
      <c r="E33" s="55"/>
      <c r="F33" s="129"/>
      <c r="G33" s="41"/>
      <c r="H33" s="41"/>
      <c r="I33" s="41"/>
      <c r="J33" s="41"/>
      <c r="K33" s="41"/>
      <c r="L33" s="41"/>
      <c r="M33" s="41"/>
      <c r="N33" s="41"/>
    </row>
    <row r="34" spans="1:14" s="47" customFormat="1" outlineLevel="1" x14ac:dyDescent="0.35">
      <c r="A34" s="41"/>
      <c r="B34" s="52">
        <v>8</v>
      </c>
      <c r="C34" s="53" t="s">
        <v>23</v>
      </c>
      <c r="D34" s="56" t="s">
        <v>18</v>
      </c>
      <c r="E34" s="55"/>
      <c r="F34" s="130"/>
      <c r="G34" s="41"/>
      <c r="H34" s="41"/>
      <c r="I34" s="41"/>
      <c r="J34" s="41"/>
      <c r="K34" s="41"/>
      <c r="L34" s="41"/>
      <c r="M34" s="41"/>
      <c r="N34" s="41"/>
    </row>
    <row r="35" spans="1:14" s="6" customFormat="1" ht="15.65" customHeight="1" x14ac:dyDescent="0.35">
      <c r="B35" s="7"/>
    </row>
    <row r="36" spans="1:14" s="5" customFormat="1" ht="18.5" x14ac:dyDescent="0.45">
      <c r="B36" s="3"/>
      <c r="C36" s="5" t="s">
        <v>24</v>
      </c>
      <c r="F36" s="19" t="s">
        <v>11</v>
      </c>
    </row>
    <row r="37" spans="1:14" ht="15.65" customHeight="1" outlineLevel="1" x14ac:dyDescent="0.35"/>
    <row r="38" spans="1:14" s="57" customFormat="1" ht="18.649999999999999" customHeight="1" outlineLevel="1" x14ac:dyDescent="0.45">
      <c r="B38" s="116" t="s">
        <v>24</v>
      </c>
      <c r="C38" s="117"/>
      <c r="D38" s="118"/>
      <c r="E38" s="21" t="s">
        <v>13</v>
      </c>
      <c r="F38" s="133" t="str">
        <f>B38&amp;" Output Block"</f>
        <v>Company History and Experience Output Block</v>
      </c>
    </row>
    <row r="39" spans="1:14" s="57" customFormat="1" ht="18.5" outlineLevel="1" x14ac:dyDescent="0.45">
      <c r="B39" s="122" t="s">
        <v>14</v>
      </c>
      <c r="C39" s="123"/>
      <c r="D39" s="124"/>
      <c r="E39" s="22">
        <f>$E$1</f>
        <v>1</v>
      </c>
      <c r="F39" s="134"/>
    </row>
    <row r="40" spans="1:14" s="57" customFormat="1" ht="18.5" outlineLevel="1" x14ac:dyDescent="0.45">
      <c r="B40" s="122" t="s">
        <v>15</v>
      </c>
      <c r="C40" s="123"/>
      <c r="D40" s="124"/>
      <c r="E40" s="22" t="str">
        <f>$C$1</f>
        <v>Proposer-1</v>
      </c>
      <c r="F40" s="134"/>
    </row>
    <row r="41" spans="1:14" s="23" customFormat="1" ht="15.65" customHeight="1" outlineLevel="1" x14ac:dyDescent="0.35">
      <c r="B41" s="24" t="s">
        <v>28</v>
      </c>
      <c r="C41" s="24" t="s">
        <v>25</v>
      </c>
      <c r="D41" s="24" t="s">
        <v>26</v>
      </c>
      <c r="E41" s="24" t="s">
        <v>27</v>
      </c>
      <c r="F41" s="134"/>
    </row>
    <row r="42" spans="1:14" ht="15.65" customHeight="1" outlineLevel="1" x14ac:dyDescent="0.35">
      <c r="B42" s="25">
        <v>1</v>
      </c>
      <c r="C42" s="58" t="s">
        <v>86</v>
      </c>
      <c r="D42" s="59" t="s">
        <v>33</v>
      </c>
      <c r="E42" s="60" t="str">
        <f>IF(ISBLANK(E55),"-",E55)</f>
        <v>-</v>
      </c>
      <c r="F42" s="134"/>
    </row>
    <row r="43" spans="1:14" s="61" customFormat="1" ht="15.65" customHeight="1" outlineLevel="1" x14ac:dyDescent="0.35">
      <c r="B43" s="27">
        <v>2</v>
      </c>
      <c r="C43" s="62" t="s">
        <v>87</v>
      </c>
      <c r="D43" s="63" t="s">
        <v>34</v>
      </c>
      <c r="E43" s="64" t="str">
        <f t="shared" ref="E43:E47" si="1">IF(ISBLANK(E56),"-",E56)</f>
        <v>-</v>
      </c>
      <c r="F43" s="134"/>
    </row>
    <row r="44" spans="1:14" s="61" customFormat="1" ht="15.65" customHeight="1" outlineLevel="1" x14ac:dyDescent="0.35">
      <c r="B44" s="27">
        <v>3</v>
      </c>
      <c r="C44" s="62" t="s">
        <v>88</v>
      </c>
      <c r="D44" s="63" t="s">
        <v>34</v>
      </c>
      <c r="E44" s="64" t="str">
        <f t="shared" si="1"/>
        <v>-</v>
      </c>
      <c r="F44" s="134"/>
    </row>
    <row r="45" spans="1:14" s="61" customFormat="1" outlineLevel="1" x14ac:dyDescent="0.35">
      <c r="B45" s="27">
        <v>4</v>
      </c>
      <c r="C45" s="62" t="s">
        <v>89</v>
      </c>
      <c r="D45" s="63" t="s">
        <v>35</v>
      </c>
      <c r="E45" s="64" t="str">
        <f t="shared" si="1"/>
        <v>-</v>
      </c>
      <c r="F45" s="134"/>
    </row>
    <row r="46" spans="1:14" s="61" customFormat="1" ht="15.65" customHeight="1" outlineLevel="1" x14ac:dyDescent="0.35">
      <c r="B46" s="27">
        <v>5</v>
      </c>
      <c r="C46" s="62" t="s">
        <v>90</v>
      </c>
      <c r="D46" s="63" t="s">
        <v>33</v>
      </c>
      <c r="E46" s="64" t="str">
        <f t="shared" si="1"/>
        <v>-</v>
      </c>
      <c r="F46" s="134"/>
    </row>
    <row r="47" spans="1:14" s="61" customFormat="1" ht="15.65" customHeight="1" outlineLevel="1" x14ac:dyDescent="0.35">
      <c r="B47" s="65">
        <v>6</v>
      </c>
      <c r="C47" s="66" t="s">
        <v>91</v>
      </c>
      <c r="D47" s="67" t="s">
        <v>35</v>
      </c>
      <c r="E47" s="68" t="str">
        <f t="shared" si="1"/>
        <v>-</v>
      </c>
      <c r="F47" s="134"/>
    </row>
    <row r="48" spans="1:14" s="61" customFormat="1" ht="15.65" customHeight="1" outlineLevel="1" x14ac:dyDescent="0.35">
      <c r="B48" s="24" t="s">
        <v>28</v>
      </c>
      <c r="C48" s="24" t="s">
        <v>29</v>
      </c>
      <c r="D48" s="24" t="s">
        <v>30</v>
      </c>
      <c r="E48" s="24" t="s">
        <v>17</v>
      </c>
      <c r="F48" s="134"/>
    </row>
    <row r="49" spans="2:9" ht="15.65" customHeight="1" outlineLevel="1" x14ac:dyDescent="0.35">
      <c r="B49" s="27">
        <v>1</v>
      </c>
      <c r="C49" s="62" t="s">
        <v>92</v>
      </c>
      <c r="D49" s="69">
        <v>100</v>
      </c>
      <c r="E49" s="64">
        <f>E63</f>
        <v>0</v>
      </c>
      <c r="F49" s="134"/>
    </row>
    <row r="50" spans="2:9" ht="15.65" customHeight="1" outlineLevel="1" x14ac:dyDescent="0.35">
      <c r="B50" s="65">
        <v>2</v>
      </c>
      <c r="C50" s="16" t="s">
        <v>93</v>
      </c>
      <c r="D50" s="70">
        <v>10</v>
      </c>
      <c r="E50" s="68">
        <f>E64</f>
        <v>0</v>
      </c>
      <c r="F50" s="134"/>
    </row>
    <row r="51" spans="2:9" s="32" customFormat="1" ht="15.75" customHeight="1" outlineLevel="1" x14ac:dyDescent="0.35">
      <c r="B51" s="13">
        <v>3</v>
      </c>
      <c r="C51" s="33" t="s">
        <v>94</v>
      </c>
      <c r="D51" s="34" t="s">
        <v>18</v>
      </c>
      <c r="E51" s="71" t="str">
        <f>IF(ISBLANK(E65),"-",E65)</f>
        <v>-</v>
      </c>
      <c r="F51" s="135"/>
    </row>
    <row r="52" spans="2:9" outlineLevel="1" x14ac:dyDescent="0.35">
      <c r="E52" s="36"/>
    </row>
    <row r="53" spans="2:9" s="6" customFormat="1" ht="15.75" customHeight="1" outlineLevel="1" x14ac:dyDescent="0.35">
      <c r="B53" s="125" t="s">
        <v>95</v>
      </c>
      <c r="C53" s="126"/>
      <c r="D53" s="126"/>
      <c r="E53" s="127"/>
      <c r="F53" s="128" t="str">
        <f>B38&amp;" Input Block"</f>
        <v>Company History and Experience Input Block</v>
      </c>
    </row>
    <row r="54" spans="2:9" s="72" customFormat="1" ht="15.75" customHeight="1" outlineLevel="1" x14ac:dyDescent="0.35">
      <c r="B54" s="39" t="s">
        <v>28</v>
      </c>
      <c r="C54" s="39" t="s">
        <v>31</v>
      </c>
      <c r="D54" s="39" t="s">
        <v>26</v>
      </c>
      <c r="E54" s="73" t="s">
        <v>32</v>
      </c>
      <c r="F54" s="129"/>
      <c r="G54" s="6"/>
      <c r="H54" s="6"/>
      <c r="I54" s="6"/>
    </row>
    <row r="55" spans="2:9" ht="15.75" customHeight="1" outlineLevel="1" x14ac:dyDescent="0.35">
      <c r="B55" s="25">
        <v>1</v>
      </c>
      <c r="C55" s="74" t="s">
        <v>86</v>
      </c>
      <c r="D55" s="69" t="s">
        <v>33</v>
      </c>
      <c r="E55" s="50"/>
      <c r="F55" s="129"/>
      <c r="G55" s="6"/>
      <c r="H55" s="6"/>
      <c r="I55" s="6"/>
    </row>
    <row r="56" spans="2:9" ht="15.75" customHeight="1" outlineLevel="1" x14ac:dyDescent="0.35">
      <c r="B56" s="27">
        <v>2</v>
      </c>
      <c r="C56" s="74" t="s">
        <v>87</v>
      </c>
      <c r="D56" s="69" t="s">
        <v>34</v>
      </c>
      <c r="E56" s="50"/>
      <c r="F56" s="129"/>
      <c r="G56" s="6"/>
      <c r="H56" s="6"/>
      <c r="I56" s="6"/>
    </row>
    <row r="57" spans="2:9" ht="15.75" customHeight="1" outlineLevel="1" x14ac:dyDescent="0.35">
      <c r="B57" s="27">
        <v>3</v>
      </c>
      <c r="C57" s="74" t="s">
        <v>88</v>
      </c>
      <c r="D57" s="69" t="s">
        <v>34</v>
      </c>
      <c r="E57" s="50"/>
      <c r="F57" s="129"/>
      <c r="G57" s="6"/>
      <c r="H57" s="6"/>
      <c r="I57" s="6"/>
    </row>
    <row r="58" spans="2:9" ht="15.75" customHeight="1" outlineLevel="1" x14ac:dyDescent="0.35">
      <c r="B58" s="27">
        <v>4</v>
      </c>
      <c r="C58" s="74" t="s">
        <v>89</v>
      </c>
      <c r="D58" s="69" t="s">
        <v>35</v>
      </c>
      <c r="E58" s="50"/>
      <c r="F58" s="129"/>
      <c r="G58" s="6"/>
      <c r="H58" s="6"/>
      <c r="I58" s="6"/>
    </row>
    <row r="59" spans="2:9" ht="15.75" customHeight="1" outlineLevel="1" x14ac:dyDescent="0.35">
      <c r="B59" s="27">
        <v>5</v>
      </c>
      <c r="C59" s="74" t="s">
        <v>90</v>
      </c>
      <c r="D59" s="69" t="s">
        <v>34</v>
      </c>
      <c r="E59" s="50"/>
      <c r="F59" s="129"/>
      <c r="G59" s="6"/>
      <c r="H59" s="6"/>
      <c r="I59" s="6"/>
    </row>
    <row r="60" spans="2:9" ht="15.75" customHeight="1" outlineLevel="1" x14ac:dyDescent="0.35">
      <c r="B60" s="27">
        <v>6</v>
      </c>
      <c r="C60" s="74" t="s">
        <v>91</v>
      </c>
      <c r="D60" s="69" t="s">
        <v>35</v>
      </c>
      <c r="E60" s="50"/>
      <c r="F60" s="129"/>
      <c r="G60" s="6"/>
      <c r="H60" s="6"/>
      <c r="I60" s="6"/>
    </row>
    <row r="61" spans="2:9" ht="15.75" customHeight="1" outlineLevel="1" x14ac:dyDescent="0.35">
      <c r="B61" s="39" t="s">
        <v>28</v>
      </c>
      <c r="C61" s="39" t="s">
        <v>29</v>
      </c>
      <c r="D61" s="39" t="s">
        <v>36</v>
      </c>
      <c r="E61" s="73" t="s">
        <v>37</v>
      </c>
      <c r="F61" s="129"/>
      <c r="G61" s="6"/>
      <c r="H61" s="6"/>
      <c r="I61" s="6"/>
    </row>
    <row r="62" spans="2:9" ht="15.75" customHeight="1" outlineLevel="1" x14ac:dyDescent="0.35">
      <c r="B62" s="25"/>
      <c r="C62" s="75" t="s">
        <v>96</v>
      </c>
      <c r="D62" s="59">
        <v>10</v>
      </c>
      <c r="E62" s="76"/>
      <c r="F62" s="129"/>
      <c r="G62" s="6"/>
      <c r="H62" s="6"/>
      <c r="I62" s="6"/>
    </row>
    <row r="63" spans="2:9" ht="15.75" customHeight="1" outlineLevel="1" x14ac:dyDescent="0.35">
      <c r="B63" s="27">
        <v>7</v>
      </c>
      <c r="C63" s="77" t="s">
        <v>92</v>
      </c>
      <c r="D63" s="69">
        <v>100</v>
      </c>
      <c r="E63" s="78">
        <f>100*E62/D62</f>
        <v>0</v>
      </c>
      <c r="F63" s="129"/>
      <c r="G63" s="6"/>
      <c r="H63" s="6"/>
      <c r="I63" s="6"/>
    </row>
    <row r="64" spans="2:9" ht="15.75" customHeight="1" outlineLevel="1" x14ac:dyDescent="0.35">
      <c r="B64" s="79">
        <v>8</v>
      </c>
      <c r="C64" s="80" t="s">
        <v>93</v>
      </c>
      <c r="D64" s="70">
        <v>10</v>
      </c>
      <c r="E64" s="81">
        <f>D64*E63/D63</f>
        <v>0</v>
      </c>
      <c r="F64" s="129"/>
      <c r="G64" s="6"/>
      <c r="H64" s="6"/>
      <c r="I64" s="6"/>
    </row>
    <row r="65" spans="2:9" s="32" customFormat="1" ht="15.75" customHeight="1" outlineLevel="1" x14ac:dyDescent="0.35">
      <c r="B65" s="82">
        <v>9</v>
      </c>
      <c r="C65" s="131" t="s">
        <v>38</v>
      </c>
      <c r="D65" s="132"/>
      <c r="E65" s="83"/>
      <c r="F65" s="130"/>
      <c r="G65" s="6"/>
      <c r="H65" s="6"/>
      <c r="I65" s="6"/>
    </row>
    <row r="66" spans="2:9" x14ac:dyDescent="0.35">
      <c r="B66" s="84"/>
      <c r="C66" s="84"/>
      <c r="D66" s="84"/>
      <c r="E66" s="84"/>
      <c r="F66" s="84"/>
      <c r="G66" s="84"/>
    </row>
    <row r="67" spans="2:9" s="5" customFormat="1" ht="18.5" x14ac:dyDescent="0.45">
      <c r="B67" s="3"/>
      <c r="C67" s="5" t="s">
        <v>40</v>
      </c>
      <c r="F67" s="19" t="s">
        <v>39</v>
      </c>
    </row>
    <row r="68" spans="2:9" outlineLevel="1" x14ac:dyDescent="0.35"/>
    <row r="69" spans="2:9" s="57" customFormat="1" ht="18.649999999999999" customHeight="1" outlineLevel="1" x14ac:dyDescent="0.45">
      <c r="B69" s="116" t="s">
        <v>40</v>
      </c>
      <c r="C69" s="117"/>
      <c r="D69" s="118"/>
      <c r="E69" s="21" t="s">
        <v>13</v>
      </c>
      <c r="F69" s="133" t="str">
        <f>B69&amp;" Output Block"</f>
        <v>Key Personnel Resumes Output Block</v>
      </c>
    </row>
    <row r="70" spans="2:9" s="57" customFormat="1" ht="18.5" outlineLevel="1" x14ac:dyDescent="0.45">
      <c r="B70" s="122" t="s">
        <v>14</v>
      </c>
      <c r="C70" s="123"/>
      <c r="D70" s="124"/>
      <c r="E70" s="22">
        <f>$E$1</f>
        <v>1</v>
      </c>
      <c r="F70" s="134"/>
    </row>
    <row r="71" spans="2:9" s="57" customFormat="1" ht="18.5" outlineLevel="1" x14ac:dyDescent="0.45">
      <c r="B71" s="122" t="s">
        <v>15</v>
      </c>
      <c r="C71" s="123"/>
      <c r="D71" s="124"/>
      <c r="E71" s="22" t="str">
        <f>$C$1</f>
        <v>Proposer-1</v>
      </c>
      <c r="F71" s="134"/>
    </row>
    <row r="72" spans="2:9" s="23" customFormat="1" ht="15.65" customHeight="1" outlineLevel="1" x14ac:dyDescent="0.35">
      <c r="B72" s="24" t="s">
        <v>28</v>
      </c>
      <c r="C72" s="24" t="s">
        <v>41</v>
      </c>
      <c r="D72" s="39" t="s">
        <v>26</v>
      </c>
      <c r="E72" s="24" t="s">
        <v>27</v>
      </c>
      <c r="F72" s="134"/>
    </row>
    <row r="73" spans="2:9" ht="15.65" customHeight="1" outlineLevel="1" x14ac:dyDescent="0.35">
      <c r="B73" s="25">
        <v>1</v>
      </c>
      <c r="C73" s="85" t="s">
        <v>97</v>
      </c>
      <c r="D73" s="59" t="s">
        <v>34</v>
      </c>
      <c r="E73" s="86" t="str">
        <f>IF(ISBLANK(E86),"-",E86)</f>
        <v>-</v>
      </c>
      <c r="F73" s="134"/>
    </row>
    <row r="74" spans="2:9" s="61" customFormat="1" ht="15.65" customHeight="1" outlineLevel="1" x14ac:dyDescent="0.35">
      <c r="B74" s="65">
        <v>2</v>
      </c>
      <c r="C74" s="66" t="s">
        <v>98</v>
      </c>
      <c r="D74" s="67" t="s">
        <v>35</v>
      </c>
      <c r="E74" s="87" t="str">
        <f t="shared" ref="E74:E78" si="2">IF(ISBLANK(E87),"-",E87)</f>
        <v>-</v>
      </c>
      <c r="F74" s="134"/>
    </row>
    <row r="75" spans="2:9" s="61" customFormat="1" ht="15.65" customHeight="1" outlineLevel="1" x14ac:dyDescent="0.35">
      <c r="B75" s="25">
        <v>3</v>
      </c>
      <c r="C75" s="88" t="s">
        <v>99</v>
      </c>
      <c r="D75" s="89" t="s">
        <v>34</v>
      </c>
      <c r="E75" s="86" t="str">
        <f t="shared" si="2"/>
        <v>-</v>
      </c>
      <c r="F75" s="134"/>
    </row>
    <row r="76" spans="2:9" s="61" customFormat="1" ht="15.65" customHeight="1" outlineLevel="1" x14ac:dyDescent="0.35">
      <c r="B76" s="27">
        <v>4</v>
      </c>
      <c r="C76" s="62" t="s">
        <v>100</v>
      </c>
      <c r="D76" s="63" t="s">
        <v>35</v>
      </c>
      <c r="E76" s="90" t="str">
        <f t="shared" si="2"/>
        <v>-</v>
      </c>
      <c r="F76" s="134"/>
    </row>
    <row r="77" spans="2:9" s="61" customFormat="1" ht="15.65" customHeight="1" outlineLevel="1" x14ac:dyDescent="0.35">
      <c r="B77" s="27">
        <v>5</v>
      </c>
      <c r="C77" s="62" t="s">
        <v>101</v>
      </c>
      <c r="D77" s="63" t="s">
        <v>34</v>
      </c>
      <c r="E77" s="90" t="str">
        <f t="shared" si="2"/>
        <v>-</v>
      </c>
      <c r="F77" s="134"/>
    </row>
    <row r="78" spans="2:9" s="61" customFormat="1" ht="15.65" customHeight="1" outlineLevel="1" x14ac:dyDescent="0.35">
      <c r="B78" s="65">
        <v>6</v>
      </c>
      <c r="C78" s="91" t="s">
        <v>102</v>
      </c>
      <c r="D78" s="67" t="s">
        <v>34</v>
      </c>
      <c r="E78" s="87" t="str">
        <f t="shared" si="2"/>
        <v>-</v>
      </c>
      <c r="F78" s="134"/>
    </row>
    <row r="79" spans="2:9" s="61" customFormat="1" ht="15.65" customHeight="1" outlineLevel="1" x14ac:dyDescent="0.35">
      <c r="B79" s="24" t="s">
        <v>28</v>
      </c>
      <c r="C79" s="24" t="s">
        <v>29</v>
      </c>
      <c r="D79" s="24" t="s">
        <v>30</v>
      </c>
      <c r="E79" s="24" t="s">
        <v>17</v>
      </c>
      <c r="F79" s="134"/>
    </row>
    <row r="80" spans="2:9" ht="15.65" customHeight="1" outlineLevel="1" x14ac:dyDescent="0.35">
      <c r="B80" s="27">
        <v>1</v>
      </c>
      <c r="C80" s="88" t="s">
        <v>103</v>
      </c>
      <c r="D80" s="59">
        <v>100</v>
      </c>
      <c r="E80" s="60">
        <f>E100</f>
        <v>0</v>
      </c>
      <c r="F80" s="134"/>
    </row>
    <row r="81" spans="2:10" ht="15.65" customHeight="1" outlineLevel="1" x14ac:dyDescent="0.35">
      <c r="B81" s="65">
        <v>2</v>
      </c>
      <c r="C81" s="16" t="s">
        <v>104</v>
      </c>
      <c r="D81" s="70">
        <v>20</v>
      </c>
      <c r="E81" s="68">
        <f>E101</f>
        <v>0</v>
      </c>
      <c r="F81" s="134"/>
    </row>
    <row r="82" spans="2:10" s="32" customFormat="1" ht="15.75" customHeight="1" outlineLevel="1" x14ac:dyDescent="0.35">
      <c r="B82" s="92">
        <v>3</v>
      </c>
      <c r="C82" s="33" t="s">
        <v>105</v>
      </c>
      <c r="D82" s="34" t="s">
        <v>18</v>
      </c>
      <c r="E82" s="71" t="str">
        <f>IF(ISBLANK(E102),"-",E102)</f>
        <v>-</v>
      </c>
      <c r="F82" s="135"/>
    </row>
    <row r="83" spans="2:10" outlineLevel="1" x14ac:dyDescent="0.35"/>
    <row r="84" spans="2:10" ht="15.65" customHeight="1" outlineLevel="1" x14ac:dyDescent="0.35">
      <c r="B84" s="125" t="s">
        <v>106</v>
      </c>
      <c r="C84" s="126"/>
      <c r="D84" s="126"/>
      <c r="E84" s="127"/>
      <c r="F84" s="128" t="str">
        <f>B69&amp;" Input Block"</f>
        <v>Key Personnel Resumes Input Block</v>
      </c>
      <c r="G84" s="6"/>
      <c r="H84" s="6"/>
      <c r="I84" s="6"/>
      <c r="J84" s="6"/>
    </row>
    <row r="85" spans="2:10" ht="14.5" customHeight="1" outlineLevel="1" x14ac:dyDescent="0.35">
      <c r="B85" s="39" t="s">
        <v>28</v>
      </c>
      <c r="C85" s="39" t="s">
        <v>41</v>
      </c>
      <c r="D85" s="39" t="s">
        <v>26</v>
      </c>
      <c r="E85" s="73" t="s">
        <v>32</v>
      </c>
      <c r="F85" s="129"/>
      <c r="G85" s="6"/>
      <c r="H85" s="6"/>
      <c r="I85" s="6"/>
      <c r="J85" s="6"/>
    </row>
    <row r="86" spans="2:10" ht="15.65" customHeight="1" outlineLevel="1" x14ac:dyDescent="0.35">
      <c r="B86" s="25">
        <v>1</v>
      </c>
      <c r="C86" s="93" t="s">
        <v>97</v>
      </c>
      <c r="D86" s="59" t="s">
        <v>34</v>
      </c>
      <c r="E86" s="45"/>
      <c r="F86" s="129"/>
      <c r="G86" s="6"/>
      <c r="H86" s="6"/>
      <c r="I86" s="6"/>
      <c r="J86" s="6"/>
    </row>
    <row r="87" spans="2:10" ht="15.65" customHeight="1" outlineLevel="1" x14ac:dyDescent="0.35">
      <c r="B87" s="27">
        <v>2</v>
      </c>
      <c r="C87" s="94" t="s">
        <v>98</v>
      </c>
      <c r="D87" s="63" t="s">
        <v>35</v>
      </c>
      <c r="E87" s="50"/>
      <c r="F87" s="129"/>
      <c r="G87" s="6"/>
      <c r="H87" s="6"/>
      <c r="I87" s="6"/>
      <c r="J87" s="6"/>
    </row>
    <row r="88" spans="2:10" ht="15.65" customHeight="1" outlineLevel="1" x14ac:dyDescent="0.35">
      <c r="B88" s="25">
        <v>3</v>
      </c>
      <c r="C88" s="93" t="s">
        <v>99</v>
      </c>
      <c r="D88" s="89" t="s">
        <v>34</v>
      </c>
      <c r="E88" s="45"/>
      <c r="F88" s="129"/>
      <c r="G88" s="6"/>
      <c r="H88" s="6"/>
      <c r="I88" s="6"/>
      <c r="J88" s="6"/>
    </row>
    <row r="89" spans="2:10" ht="15.65" customHeight="1" outlineLevel="1" x14ac:dyDescent="0.35">
      <c r="B89" s="27">
        <v>4</v>
      </c>
      <c r="C89" s="94" t="s">
        <v>100</v>
      </c>
      <c r="D89" s="63" t="s">
        <v>35</v>
      </c>
      <c r="E89" s="50"/>
      <c r="F89" s="129"/>
      <c r="G89" s="6"/>
      <c r="H89" s="6"/>
      <c r="I89" s="6"/>
      <c r="J89" s="6"/>
    </row>
    <row r="90" spans="2:10" ht="15.65" customHeight="1" outlineLevel="1" x14ac:dyDescent="0.35">
      <c r="B90" s="15">
        <v>5</v>
      </c>
      <c r="C90" s="94" t="s">
        <v>101</v>
      </c>
      <c r="D90" s="63" t="s">
        <v>34</v>
      </c>
      <c r="E90" s="50"/>
      <c r="F90" s="129"/>
      <c r="G90" s="6"/>
      <c r="H90" s="6"/>
      <c r="I90" s="6"/>
      <c r="J90" s="6"/>
    </row>
    <row r="91" spans="2:10" ht="15.65" customHeight="1" outlineLevel="1" x14ac:dyDescent="0.35">
      <c r="B91" s="79">
        <v>6</v>
      </c>
      <c r="C91" s="95" t="s">
        <v>102</v>
      </c>
      <c r="D91" s="67" t="s">
        <v>34</v>
      </c>
      <c r="E91" s="96"/>
      <c r="F91" s="129"/>
      <c r="G91" s="6"/>
      <c r="H91" s="6"/>
      <c r="I91" s="6"/>
      <c r="J91" s="6"/>
    </row>
    <row r="92" spans="2:10" ht="15.65" customHeight="1" outlineLevel="1" x14ac:dyDescent="0.35">
      <c r="B92" s="39" t="s">
        <v>28</v>
      </c>
      <c r="C92" s="97" t="s">
        <v>42</v>
      </c>
      <c r="D92" s="8" t="s">
        <v>36</v>
      </c>
      <c r="E92" s="73" t="s">
        <v>37</v>
      </c>
      <c r="F92" s="129"/>
      <c r="G92" s="6"/>
      <c r="H92" s="6"/>
      <c r="I92" s="6"/>
      <c r="J92" s="6"/>
    </row>
    <row r="93" spans="2:10" ht="15.65" customHeight="1" outlineLevel="1" x14ac:dyDescent="0.35">
      <c r="B93" s="25">
        <v>1</v>
      </c>
      <c r="C93" s="93" t="s">
        <v>107</v>
      </c>
      <c r="D93" s="59">
        <v>10</v>
      </c>
      <c r="E93" s="76"/>
      <c r="F93" s="129"/>
      <c r="G93" s="84"/>
      <c r="H93" s="84"/>
      <c r="I93" s="84"/>
      <c r="J93" s="84"/>
    </row>
    <row r="94" spans="2:10" ht="15.65" customHeight="1" outlineLevel="1" x14ac:dyDescent="0.35">
      <c r="B94" s="65">
        <v>2</v>
      </c>
      <c r="C94" s="95" t="s">
        <v>108</v>
      </c>
      <c r="D94" s="70">
        <v>10</v>
      </c>
      <c r="E94" s="98"/>
      <c r="F94" s="129"/>
      <c r="G94" s="84"/>
      <c r="H94" s="84"/>
      <c r="I94" s="84"/>
      <c r="J94" s="84"/>
    </row>
    <row r="95" spans="2:10" ht="15.65" customHeight="1" outlineLevel="1" x14ac:dyDescent="0.35">
      <c r="B95" s="25">
        <v>3</v>
      </c>
      <c r="C95" s="93" t="s">
        <v>109</v>
      </c>
      <c r="D95" s="59">
        <v>10</v>
      </c>
      <c r="E95" s="76"/>
      <c r="F95" s="129"/>
      <c r="G95" s="84"/>
      <c r="H95" s="84"/>
      <c r="I95" s="84"/>
      <c r="J95" s="84"/>
    </row>
    <row r="96" spans="2:10" ht="15.65" customHeight="1" outlineLevel="1" x14ac:dyDescent="0.35">
      <c r="B96" s="27">
        <v>4</v>
      </c>
      <c r="C96" s="94" t="s">
        <v>110</v>
      </c>
      <c r="D96" s="69">
        <v>10</v>
      </c>
      <c r="E96" s="99"/>
      <c r="F96" s="129"/>
      <c r="G96" s="84"/>
      <c r="H96" s="84"/>
      <c r="I96" s="84"/>
      <c r="J96" s="84"/>
    </row>
    <row r="97" spans="2:10" ht="15.65" customHeight="1" outlineLevel="1" x14ac:dyDescent="0.35">
      <c r="B97" s="65">
        <v>5</v>
      </c>
      <c r="C97" s="95" t="s">
        <v>111</v>
      </c>
      <c r="D97" s="70">
        <v>10</v>
      </c>
      <c r="E97" s="98"/>
      <c r="F97" s="129"/>
      <c r="G97" s="84"/>
      <c r="H97" s="84"/>
      <c r="I97" s="84"/>
      <c r="J97" s="84"/>
    </row>
    <row r="98" spans="2:10" ht="15.65" customHeight="1" outlineLevel="1" x14ac:dyDescent="0.35">
      <c r="B98" s="27">
        <v>6</v>
      </c>
      <c r="C98" s="94" t="s">
        <v>112</v>
      </c>
      <c r="D98" s="63">
        <v>10</v>
      </c>
      <c r="E98" s="99"/>
      <c r="F98" s="129"/>
      <c r="G98" s="84"/>
      <c r="H98" s="84"/>
      <c r="I98" s="84"/>
      <c r="J98" s="84"/>
    </row>
    <row r="99" spans="2:10" ht="15.65" customHeight="1" outlineLevel="1" x14ac:dyDescent="0.35">
      <c r="B99" s="65">
        <v>7</v>
      </c>
      <c r="C99" s="95" t="s">
        <v>113</v>
      </c>
      <c r="D99" s="67">
        <v>60</v>
      </c>
      <c r="E99" s="100">
        <f>SUM(E93:E98)</f>
        <v>0</v>
      </c>
      <c r="F99" s="129"/>
      <c r="G99" s="84"/>
      <c r="H99" s="84"/>
      <c r="I99" s="84"/>
      <c r="J99" s="84"/>
    </row>
    <row r="100" spans="2:10" ht="15.65" customHeight="1" outlineLevel="1" x14ac:dyDescent="0.35">
      <c r="B100" s="27">
        <v>8</v>
      </c>
      <c r="C100" s="101" t="s">
        <v>103</v>
      </c>
      <c r="D100" s="69">
        <v>100</v>
      </c>
      <c r="E100" s="78">
        <f>100*E99/D99</f>
        <v>0</v>
      </c>
      <c r="F100" s="129"/>
      <c r="G100" s="84"/>
      <c r="H100" s="84"/>
      <c r="I100" s="84"/>
      <c r="J100" s="84"/>
    </row>
    <row r="101" spans="2:10" ht="15.75" customHeight="1" outlineLevel="1" x14ac:dyDescent="0.35">
      <c r="B101" s="65">
        <v>9</v>
      </c>
      <c r="C101" s="102" t="s">
        <v>104</v>
      </c>
      <c r="D101" s="70">
        <v>20</v>
      </c>
      <c r="E101" s="81">
        <f>D101*E100/D100</f>
        <v>0</v>
      </c>
      <c r="F101" s="129"/>
      <c r="G101" s="84"/>
      <c r="H101" s="84"/>
      <c r="I101" s="84"/>
      <c r="J101" s="84"/>
    </row>
    <row r="102" spans="2:10" s="32" customFormat="1" ht="15.75" customHeight="1" outlineLevel="1" x14ac:dyDescent="0.35">
      <c r="B102" s="103">
        <v>10</v>
      </c>
      <c r="C102" s="131" t="s">
        <v>38</v>
      </c>
      <c r="D102" s="132"/>
      <c r="E102" s="104"/>
      <c r="F102" s="130"/>
      <c r="G102" s="84"/>
      <c r="H102" s="84"/>
      <c r="I102" s="84"/>
      <c r="J102" s="84"/>
    </row>
    <row r="103" spans="2:10" x14ac:dyDescent="0.35">
      <c r="B103"/>
    </row>
    <row r="104" spans="2:10" s="5" customFormat="1" ht="18.5" x14ac:dyDescent="0.45">
      <c r="B104" s="3"/>
      <c r="C104" s="5" t="s">
        <v>114</v>
      </c>
      <c r="F104" s="19" t="s">
        <v>11</v>
      </c>
    </row>
    <row r="105" spans="2:10" outlineLevel="1" x14ac:dyDescent="0.35"/>
    <row r="106" spans="2:10" s="57" customFormat="1" ht="18.75" customHeight="1" outlineLevel="1" x14ac:dyDescent="0.45">
      <c r="B106" s="116" t="s">
        <v>43</v>
      </c>
      <c r="C106" s="117"/>
      <c r="D106" s="118"/>
      <c r="E106" s="21" t="s">
        <v>13</v>
      </c>
      <c r="F106" s="133" t="str">
        <f>B106&amp;" Output Block"</f>
        <v>Work Plan Output Block</v>
      </c>
    </row>
    <row r="107" spans="2:10" s="57" customFormat="1" ht="18.5" outlineLevel="1" x14ac:dyDescent="0.45">
      <c r="B107" s="122" t="s">
        <v>14</v>
      </c>
      <c r="C107" s="123"/>
      <c r="D107" s="124"/>
      <c r="E107" s="105">
        <f>$E$1</f>
        <v>1</v>
      </c>
      <c r="F107" s="134"/>
    </row>
    <row r="108" spans="2:10" s="57" customFormat="1" ht="18.5" outlineLevel="1" x14ac:dyDescent="0.45">
      <c r="B108" s="122" t="s">
        <v>15</v>
      </c>
      <c r="C108" s="123"/>
      <c r="D108" s="124"/>
      <c r="E108" s="105" t="str">
        <f>$C$1</f>
        <v>Proposer-1</v>
      </c>
      <c r="F108" s="134"/>
    </row>
    <row r="109" spans="2:10" s="23" customFormat="1" ht="15.75" customHeight="1" outlineLevel="1" x14ac:dyDescent="0.35">
      <c r="B109" s="24">
        <v>8</v>
      </c>
      <c r="C109" s="24" t="s">
        <v>115</v>
      </c>
      <c r="D109" s="39" t="s">
        <v>26</v>
      </c>
      <c r="E109" s="24" t="s">
        <v>27</v>
      </c>
      <c r="F109" s="134"/>
    </row>
    <row r="110" spans="2:10" ht="15.75" customHeight="1" outlineLevel="1" x14ac:dyDescent="0.35">
      <c r="B110" s="25">
        <v>1</v>
      </c>
      <c r="C110" s="58" t="s">
        <v>116</v>
      </c>
      <c r="D110" s="59" t="s">
        <v>34</v>
      </c>
      <c r="E110" s="86" t="str">
        <f>IF(ISBLANK(E122),"-",E122)</f>
        <v>-</v>
      </c>
      <c r="F110" s="134"/>
    </row>
    <row r="111" spans="2:10" s="61" customFormat="1" outlineLevel="1" x14ac:dyDescent="0.35">
      <c r="B111" s="27">
        <v>2</v>
      </c>
      <c r="C111" s="62" t="s">
        <v>117</v>
      </c>
      <c r="D111" s="63" t="s">
        <v>34</v>
      </c>
      <c r="E111" s="90" t="str">
        <f t="shared" ref="E111:E114" si="3">IF(ISBLANK(E123),"-",E123)</f>
        <v>-</v>
      </c>
      <c r="F111" s="134"/>
    </row>
    <row r="112" spans="2:10" s="61" customFormat="1" ht="15.75" customHeight="1" outlineLevel="1" x14ac:dyDescent="0.35">
      <c r="B112" s="27">
        <v>3</v>
      </c>
      <c r="C112" s="62" t="s">
        <v>118</v>
      </c>
      <c r="D112" s="63" t="s">
        <v>34</v>
      </c>
      <c r="E112" s="90" t="str">
        <f t="shared" si="3"/>
        <v>-</v>
      </c>
      <c r="F112" s="134"/>
    </row>
    <row r="113" spans="2:10" s="61" customFormat="1" ht="15.75" customHeight="1" outlineLevel="1" x14ac:dyDescent="0.35">
      <c r="B113" s="27">
        <v>4</v>
      </c>
      <c r="C113" s="62" t="s">
        <v>119</v>
      </c>
      <c r="D113" s="63" t="s">
        <v>33</v>
      </c>
      <c r="E113" s="90" t="str">
        <f t="shared" si="3"/>
        <v>-</v>
      </c>
      <c r="F113" s="134"/>
    </row>
    <row r="114" spans="2:10" s="61" customFormat="1" ht="15.75" customHeight="1" outlineLevel="1" x14ac:dyDescent="0.35">
      <c r="B114" s="27">
        <v>5</v>
      </c>
      <c r="C114" s="62" t="s">
        <v>120</v>
      </c>
      <c r="D114" s="63" t="s">
        <v>35</v>
      </c>
      <c r="E114" s="87" t="str">
        <f t="shared" si="3"/>
        <v>-</v>
      </c>
      <c r="F114" s="134"/>
    </row>
    <row r="115" spans="2:10" s="61" customFormat="1" ht="15.75" customHeight="1" outlineLevel="1" x14ac:dyDescent="0.35">
      <c r="B115" s="24" t="s">
        <v>28</v>
      </c>
      <c r="C115" s="24" t="s">
        <v>29</v>
      </c>
      <c r="D115" s="24" t="s">
        <v>30</v>
      </c>
      <c r="E115" s="24" t="s">
        <v>17</v>
      </c>
      <c r="F115" s="134"/>
    </row>
    <row r="116" spans="2:10" ht="15.75" customHeight="1" outlineLevel="1" x14ac:dyDescent="0.35">
      <c r="B116" s="27">
        <v>1</v>
      </c>
      <c r="C116" s="62" t="s">
        <v>103</v>
      </c>
      <c r="D116" s="69">
        <v>100</v>
      </c>
      <c r="E116" s="64">
        <f>E129</f>
        <v>0</v>
      </c>
      <c r="F116" s="134"/>
    </row>
    <row r="117" spans="2:10" ht="15.75" customHeight="1" outlineLevel="1" x14ac:dyDescent="0.35">
      <c r="B117" s="65">
        <v>2</v>
      </c>
      <c r="C117" s="16" t="s">
        <v>121</v>
      </c>
      <c r="D117" s="70">
        <v>35</v>
      </c>
      <c r="E117" s="68">
        <f>E130</f>
        <v>0</v>
      </c>
      <c r="F117" s="134"/>
    </row>
    <row r="118" spans="2:10" s="32" customFormat="1" ht="15.75" customHeight="1" outlineLevel="1" x14ac:dyDescent="0.35">
      <c r="B118" s="92">
        <v>3</v>
      </c>
      <c r="C118" s="33" t="s">
        <v>122</v>
      </c>
      <c r="D118" s="34" t="s">
        <v>18</v>
      </c>
      <c r="E118" s="71" t="str">
        <f>IF(ISBLANK(E131),"-",E131)</f>
        <v>-</v>
      </c>
      <c r="F118" s="135"/>
    </row>
    <row r="119" spans="2:10" outlineLevel="1" x14ac:dyDescent="0.35">
      <c r="E119" s="36"/>
    </row>
    <row r="120" spans="2:10" ht="15.65" customHeight="1" outlineLevel="1" x14ac:dyDescent="0.35">
      <c r="B120" s="125" t="s">
        <v>114</v>
      </c>
      <c r="C120" s="126"/>
      <c r="D120" s="126"/>
      <c r="E120" s="127"/>
      <c r="F120" s="128" t="str">
        <f>B106&amp;" Input Block"</f>
        <v>Work Plan Input Block</v>
      </c>
      <c r="G120" s="6"/>
      <c r="H120" s="6"/>
      <c r="I120" s="6"/>
      <c r="J120" s="6"/>
    </row>
    <row r="121" spans="2:10" ht="14.5" customHeight="1" outlineLevel="1" x14ac:dyDescent="0.35">
      <c r="B121" s="39" t="s">
        <v>28</v>
      </c>
      <c r="C121" s="39" t="s">
        <v>41</v>
      </c>
      <c r="D121" s="39" t="s">
        <v>26</v>
      </c>
      <c r="E121" s="73" t="s">
        <v>32</v>
      </c>
      <c r="F121" s="129"/>
      <c r="G121" s="6"/>
      <c r="H121" s="6"/>
      <c r="I121" s="6"/>
      <c r="J121" s="6"/>
    </row>
    <row r="122" spans="2:10" ht="15.65" customHeight="1" outlineLevel="1" x14ac:dyDescent="0.35">
      <c r="B122" s="25">
        <v>1</v>
      </c>
      <c r="C122" s="74" t="s">
        <v>116</v>
      </c>
      <c r="D122" s="69" t="s">
        <v>34</v>
      </c>
      <c r="E122" s="99"/>
      <c r="F122" s="129"/>
      <c r="G122" s="6"/>
      <c r="H122" s="6"/>
      <c r="I122" s="6"/>
    </row>
    <row r="123" spans="2:10" ht="15.65" customHeight="1" outlineLevel="1" x14ac:dyDescent="0.35">
      <c r="B123" s="27">
        <v>2</v>
      </c>
      <c r="C123" s="74" t="s">
        <v>117</v>
      </c>
      <c r="D123" s="69" t="s">
        <v>34</v>
      </c>
      <c r="E123" s="99"/>
      <c r="F123" s="129"/>
      <c r="G123" s="6"/>
      <c r="H123" s="6"/>
      <c r="I123" s="6"/>
    </row>
    <row r="124" spans="2:10" ht="15.65" customHeight="1" outlineLevel="1" x14ac:dyDescent="0.35">
      <c r="B124" s="27">
        <v>3</v>
      </c>
      <c r="C124" s="74" t="s">
        <v>118</v>
      </c>
      <c r="D124" s="69" t="s">
        <v>34</v>
      </c>
      <c r="E124" s="99"/>
      <c r="F124" s="129"/>
      <c r="G124" s="6"/>
      <c r="H124" s="6"/>
      <c r="I124" s="6"/>
    </row>
    <row r="125" spans="2:10" ht="15.65" customHeight="1" outlineLevel="1" x14ac:dyDescent="0.35">
      <c r="B125" s="27">
        <v>4</v>
      </c>
      <c r="C125" s="74" t="s">
        <v>119</v>
      </c>
      <c r="D125" s="69" t="s">
        <v>33</v>
      </c>
      <c r="E125" s="99"/>
      <c r="F125" s="129"/>
      <c r="G125" s="6"/>
      <c r="H125" s="6"/>
      <c r="I125" s="6"/>
    </row>
    <row r="126" spans="2:10" ht="15.65" customHeight="1" outlineLevel="1" x14ac:dyDescent="0.35">
      <c r="B126" s="27">
        <v>5</v>
      </c>
      <c r="C126" s="74" t="s">
        <v>120</v>
      </c>
      <c r="D126" s="69" t="s">
        <v>35</v>
      </c>
      <c r="E126" s="99"/>
      <c r="F126" s="129"/>
      <c r="G126" s="6"/>
      <c r="H126" s="6"/>
      <c r="I126" s="6"/>
    </row>
    <row r="127" spans="2:10" ht="15.65" customHeight="1" outlineLevel="1" x14ac:dyDescent="0.35">
      <c r="B127" s="39" t="s">
        <v>28</v>
      </c>
      <c r="C127" s="97" t="s">
        <v>42</v>
      </c>
      <c r="D127" s="8" t="s">
        <v>36</v>
      </c>
      <c r="E127" s="73" t="s">
        <v>37</v>
      </c>
      <c r="F127" s="129"/>
      <c r="G127" s="6"/>
      <c r="H127" s="6"/>
      <c r="I127" s="6"/>
      <c r="J127" s="6"/>
    </row>
    <row r="128" spans="2:10" ht="15.65" customHeight="1" outlineLevel="1" x14ac:dyDescent="0.35">
      <c r="B128" s="25">
        <v>1</v>
      </c>
      <c r="C128" s="93" t="s">
        <v>123</v>
      </c>
      <c r="D128" s="59">
        <v>10</v>
      </c>
      <c r="E128" s="76"/>
      <c r="F128" s="129"/>
      <c r="G128" s="84"/>
      <c r="H128" s="84"/>
      <c r="I128" s="84"/>
      <c r="J128" s="84"/>
    </row>
    <row r="129" spans="2:9" ht="15.65" customHeight="1" outlineLevel="1" x14ac:dyDescent="0.35">
      <c r="B129" s="25">
        <v>2</v>
      </c>
      <c r="C129" s="88" t="s">
        <v>103</v>
      </c>
      <c r="D129" s="59">
        <v>100</v>
      </c>
      <c r="E129" s="106">
        <f>100*E128/D128</f>
        <v>0</v>
      </c>
      <c r="F129" s="129"/>
      <c r="G129" s="6"/>
      <c r="H129" s="6"/>
      <c r="I129" s="6"/>
    </row>
    <row r="130" spans="2:9" ht="15.65" customHeight="1" outlineLevel="1" x14ac:dyDescent="0.35">
      <c r="B130" s="79">
        <v>3</v>
      </c>
      <c r="C130" s="80" t="s">
        <v>121</v>
      </c>
      <c r="D130" s="70">
        <v>35</v>
      </c>
      <c r="E130" s="81">
        <f>D130*E129/D129</f>
        <v>0</v>
      </c>
      <c r="F130" s="129"/>
      <c r="G130" s="6"/>
      <c r="H130" s="6"/>
      <c r="I130" s="6"/>
    </row>
    <row r="131" spans="2:9" s="32" customFormat="1" ht="15.65" customHeight="1" outlineLevel="1" x14ac:dyDescent="0.35">
      <c r="B131" s="107">
        <v>4</v>
      </c>
      <c r="C131" s="131" t="s">
        <v>38</v>
      </c>
      <c r="D131" s="132"/>
      <c r="E131" s="104"/>
      <c r="F131" s="130"/>
      <c r="G131" s="6"/>
      <c r="H131" s="6"/>
      <c r="I131" s="6"/>
    </row>
    <row r="132" spans="2:9" ht="15.65" customHeight="1" x14ac:dyDescent="0.35">
      <c r="B132" s="84"/>
      <c r="C132" s="84"/>
      <c r="D132" s="84"/>
      <c r="E132" s="84"/>
      <c r="F132" s="84"/>
      <c r="G132" s="84"/>
    </row>
    <row r="133" spans="2:9" s="5" customFormat="1" ht="18.5" x14ac:dyDescent="0.45">
      <c r="B133" s="3"/>
      <c r="C133" s="5" t="s">
        <v>124</v>
      </c>
      <c r="F133" s="19" t="s">
        <v>11</v>
      </c>
    </row>
    <row r="134" spans="2:9" outlineLevel="1" x14ac:dyDescent="0.35"/>
    <row r="135" spans="2:9" s="57" customFormat="1" ht="18.649999999999999" customHeight="1" outlineLevel="1" x14ac:dyDescent="0.45">
      <c r="B135" s="116" t="s">
        <v>44</v>
      </c>
      <c r="C135" s="117"/>
      <c r="D135" s="118"/>
      <c r="E135" s="21" t="s">
        <v>13</v>
      </c>
      <c r="F135" s="119" t="str">
        <f>B135&amp;" Output Block"</f>
        <v>Reference Projects Output Block</v>
      </c>
    </row>
    <row r="136" spans="2:9" s="57" customFormat="1" ht="18.5" outlineLevel="1" x14ac:dyDescent="0.45">
      <c r="B136" s="122" t="s">
        <v>14</v>
      </c>
      <c r="C136" s="123"/>
      <c r="D136" s="124"/>
      <c r="E136" s="105">
        <f>$E$1</f>
        <v>1</v>
      </c>
      <c r="F136" s="120"/>
    </row>
    <row r="137" spans="2:9" s="57" customFormat="1" ht="18.5" outlineLevel="1" x14ac:dyDescent="0.45">
      <c r="B137" s="122" t="s">
        <v>15</v>
      </c>
      <c r="C137" s="123"/>
      <c r="D137" s="124"/>
      <c r="E137" s="105" t="str">
        <f>$C$1</f>
        <v>Proposer-1</v>
      </c>
      <c r="F137" s="120"/>
    </row>
    <row r="138" spans="2:9" s="23" customFormat="1" ht="15.65" customHeight="1" outlineLevel="1" x14ac:dyDescent="0.35">
      <c r="B138" s="24" t="s">
        <v>28</v>
      </c>
      <c r="C138" s="24" t="s">
        <v>41</v>
      </c>
      <c r="D138" s="39" t="s">
        <v>26</v>
      </c>
      <c r="E138" s="24" t="s">
        <v>27</v>
      </c>
      <c r="F138" s="120"/>
    </row>
    <row r="139" spans="2:9" ht="15.65" customHeight="1" outlineLevel="1" x14ac:dyDescent="0.35">
      <c r="B139" s="25">
        <v>1</v>
      </c>
      <c r="C139" s="74" t="s">
        <v>125</v>
      </c>
      <c r="D139" s="59" t="s">
        <v>35</v>
      </c>
      <c r="E139" s="86" t="str">
        <f>IF(ISBLANK(E151),"-",E151)</f>
        <v>-</v>
      </c>
      <c r="F139" s="120"/>
    </row>
    <row r="140" spans="2:9" s="61" customFormat="1" ht="15.65" customHeight="1" outlineLevel="1" x14ac:dyDescent="0.35">
      <c r="B140" s="27">
        <v>2</v>
      </c>
      <c r="C140" s="74" t="s">
        <v>126</v>
      </c>
      <c r="D140" s="63" t="s">
        <v>34</v>
      </c>
      <c r="E140" s="90" t="str">
        <f t="shared" ref="E140:E143" si="4">IF(ISBLANK(E152),"-",E152)</f>
        <v>-</v>
      </c>
      <c r="F140" s="120"/>
    </row>
    <row r="141" spans="2:9" s="61" customFormat="1" ht="15.65" customHeight="1" outlineLevel="1" x14ac:dyDescent="0.35">
      <c r="B141" s="27">
        <v>3</v>
      </c>
      <c r="C141" s="74" t="s">
        <v>127</v>
      </c>
      <c r="D141" s="63" t="s">
        <v>34</v>
      </c>
      <c r="E141" s="90" t="str">
        <f t="shared" si="4"/>
        <v>-</v>
      </c>
      <c r="F141" s="120"/>
    </row>
    <row r="142" spans="2:9" s="61" customFormat="1" ht="15.65" customHeight="1" outlineLevel="1" x14ac:dyDescent="0.35">
      <c r="B142" s="27">
        <v>4</v>
      </c>
      <c r="C142" s="74" t="s">
        <v>128</v>
      </c>
      <c r="D142" s="63" t="s">
        <v>34</v>
      </c>
      <c r="E142" s="90" t="str">
        <f t="shared" si="4"/>
        <v>-</v>
      </c>
      <c r="F142" s="120"/>
    </row>
    <row r="143" spans="2:9" s="61" customFormat="1" ht="15.65" customHeight="1" outlineLevel="1" x14ac:dyDescent="0.35">
      <c r="B143" s="27">
        <v>5</v>
      </c>
      <c r="C143" s="74" t="s">
        <v>129</v>
      </c>
      <c r="D143" s="63" t="s">
        <v>34</v>
      </c>
      <c r="E143" s="87" t="str">
        <f t="shared" si="4"/>
        <v>-</v>
      </c>
      <c r="F143" s="120"/>
    </row>
    <row r="144" spans="2:9" s="61" customFormat="1" ht="15.65" customHeight="1" outlineLevel="1" x14ac:dyDescent="0.35">
      <c r="B144" s="24" t="s">
        <v>28</v>
      </c>
      <c r="C144" s="24" t="s">
        <v>29</v>
      </c>
      <c r="D144" s="24" t="s">
        <v>30</v>
      </c>
      <c r="E144" s="24" t="s">
        <v>17</v>
      </c>
      <c r="F144" s="120"/>
    </row>
    <row r="145" spans="2:10" ht="15.65" customHeight="1" outlineLevel="1" x14ac:dyDescent="0.35">
      <c r="B145" s="27">
        <v>7</v>
      </c>
      <c r="C145" s="88" t="s">
        <v>103</v>
      </c>
      <c r="D145" s="69">
        <v>100</v>
      </c>
      <c r="E145" s="64">
        <f>E160</f>
        <v>0</v>
      </c>
      <c r="F145" s="120"/>
    </row>
    <row r="146" spans="2:10" s="32" customFormat="1" ht="15.65" customHeight="1" outlineLevel="1" x14ac:dyDescent="0.35">
      <c r="B146" s="92">
        <v>8</v>
      </c>
      <c r="C146" s="108" t="s">
        <v>115</v>
      </c>
      <c r="D146" s="109">
        <v>35</v>
      </c>
      <c r="E146" s="87">
        <f>E161</f>
        <v>0</v>
      </c>
      <c r="F146" s="120"/>
    </row>
    <row r="147" spans="2:10" ht="15.65" customHeight="1" outlineLevel="1" x14ac:dyDescent="0.35">
      <c r="B147" s="92">
        <v>9</v>
      </c>
      <c r="C147" s="33" t="s">
        <v>130</v>
      </c>
      <c r="D147" s="34" t="s">
        <v>18</v>
      </c>
      <c r="E147" s="87" t="str">
        <f>IF(ISBLANK(E162),"-",E162)</f>
        <v>-</v>
      </c>
      <c r="F147" s="121"/>
    </row>
    <row r="148" spans="2:10" outlineLevel="1" x14ac:dyDescent="0.35"/>
    <row r="149" spans="2:10" ht="15.75" customHeight="1" outlineLevel="1" x14ac:dyDescent="0.35">
      <c r="B149" s="125" t="s">
        <v>124</v>
      </c>
      <c r="C149" s="126"/>
      <c r="D149" s="126"/>
      <c r="E149" s="127"/>
      <c r="F149" s="128" t="str">
        <f>B135&amp;" Input Block"</f>
        <v>Reference Projects Input Block</v>
      </c>
      <c r="G149" s="6"/>
      <c r="H149" s="6"/>
      <c r="I149" s="6"/>
      <c r="J149" s="6"/>
    </row>
    <row r="150" spans="2:10" ht="15" customHeight="1" outlineLevel="1" x14ac:dyDescent="0.35">
      <c r="B150" s="39" t="s">
        <v>28</v>
      </c>
      <c r="C150" s="39" t="s">
        <v>41</v>
      </c>
      <c r="D150" s="39" t="s">
        <v>26</v>
      </c>
      <c r="E150" s="73" t="s">
        <v>32</v>
      </c>
      <c r="F150" s="129"/>
      <c r="G150" s="6"/>
      <c r="H150" s="6"/>
      <c r="I150" s="6"/>
      <c r="J150" s="6"/>
    </row>
    <row r="151" spans="2:10" ht="15.75" customHeight="1" outlineLevel="1" x14ac:dyDescent="0.35">
      <c r="B151" s="25">
        <v>1</v>
      </c>
      <c r="C151" s="74" t="s">
        <v>125</v>
      </c>
      <c r="D151" s="69" t="s">
        <v>35</v>
      </c>
      <c r="E151" s="50"/>
      <c r="F151" s="129"/>
      <c r="G151" s="6"/>
    </row>
    <row r="152" spans="2:10" ht="15.75" customHeight="1" outlineLevel="1" x14ac:dyDescent="0.35">
      <c r="B152" s="27">
        <v>2</v>
      </c>
      <c r="C152" s="74" t="s">
        <v>126</v>
      </c>
      <c r="D152" s="69" t="s">
        <v>34</v>
      </c>
      <c r="E152" s="50"/>
      <c r="F152" s="129"/>
      <c r="G152" s="6"/>
    </row>
    <row r="153" spans="2:10" ht="15.75" customHeight="1" outlineLevel="1" x14ac:dyDescent="0.35">
      <c r="B153" s="27">
        <v>3</v>
      </c>
      <c r="C153" s="74" t="s">
        <v>127</v>
      </c>
      <c r="D153" s="69" t="s">
        <v>34</v>
      </c>
      <c r="E153" s="50"/>
      <c r="F153" s="129"/>
      <c r="G153" s="6"/>
    </row>
    <row r="154" spans="2:10" ht="15.75" customHeight="1" outlineLevel="1" x14ac:dyDescent="0.35">
      <c r="B154" s="27">
        <v>4</v>
      </c>
      <c r="C154" s="74" t="s">
        <v>128</v>
      </c>
      <c r="D154" s="69" t="s">
        <v>34</v>
      </c>
      <c r="E154" s="50"/>
      <c r="F154" s="129"/>
      <c r="G154" s="6"/>
    </row>
    <row r="155" spans="2:10" ht="15.75" customHeight="1" outlineLevel="1" x14ac:dyDescent="0.35">
      <c r="B155" s="27">
        <v>5</v>
      </c>
      <c r="C155" s="74" t="s">
        <v>129</v>
      </c>
      <c r="D155" s="69" t="s">
        <v>34</v>
      </c>
      <c r="E155" s="50"/>
      <c r="F155" s="129"/>
      <c r="G155" s="6"/>
    </row>
    <row r="156" spans="2:10" ht="15.75" customHeight="1" outlineLevel="1" x14ac:dyDescent="0.35">
      <c r="B156" s="39" t="s">
        <v>28</v>
      </c>
      <c r="C156" s="97" t="s">
        <v>42</v>
      </c>
      <c r="D156" s="8" t="s">
        <v>36</v>
      </c>
      <c r="E156" s="73" t="s">
        <v>37</v>
      </c>
      <c r="F156" s="129"/>
      <c r="G156" s="6"/>
      <c r="H156" s="6"/>
      <c r="I156" s="6"/>
      <c r="J156" s="6"/>
    </row>
    <row r="157" spans="2:10" ht="15.75" customHeight="1" outlineLevel="1" x14ac:dyDescent="0.35">
      <c r="B157" s="25">
        <v>1</v>
      </c>
      <c r="C157" s="93" t="s">
        <v>131</v>
      </c>
      <c r="D157" s="59">
        <v>10</v>
      </c>
      <c r="E157" s="76"/>
      <c r="F157" s="129"/>
      <c r="G157" s="84"/>
      <c r="H157" s="84"/>
      <c r="I157" s="84"/>
      <c r="J157" s="84"/>
    </row>
    <row r="158" spans="2:10" ht="15.75" customHeight="1" outlineLevel="1" x14ac:dyDescent="0.35">
      <c r="B158" s="25"/>
      <c r="C158" s="93" t="s">
        <v>132</v>
      </c>
      <c r="D158" s="59">
        <v>10</v>
      </c>
      <c r="E158" s="76"/>
      <c r="F158" s="129"/>
      <c r="G158" s="84"/>
      <c r="H158" s="84"/>
      <c r="I158" s="84"/>
      <c r="J158" s="84"/>
    </row>
    <row r="159" spans="2:10" ht="15.75" customHeight="1" outlineLevel="1" x14ac:dyDescent="0.35">
      <c r="B159" s="25"/>
      <c r="C159" s="93" t="s">
        <v>45</v>
      </c>
      <c r="D159" s="59">
        <v>20</v>
      </c>
      <c r="E159" s="110">
        <f>SUM(E157:E158)</f>
        <v>0</v>
      </c>
      <c r="F159" s="129"/>
      <c r="G159" s="84"/>
      <c r="H159" s="84"/>
      <c r="I159" s="84"/>
      <c r="J159" s="84"/>
    </row>
    <row r="160" spans="2:10" ht="15.75" customHeight="1" outlineLevel="1" x14ac:dyDescent="0.35">
      <c r="B160" s="25">
        <v>2</v>
      </c>
      <c r="C160" s="88" t="s">
        <v>103</v>
      </c>
      <c r="D160" s="59">
        <v>100</v>
      </c>
      <c r="E160" s="106">
        <f>100*E159/D159</f>
        <v>0</v>
      </c>
      <c r="F160" s="129"/>
      <c r="G160" s="6"/>
    </row>
    <row r="161" spans="2:7" ht="15.75" customHeight="1" outlineLevel="1" x14ac:dyDescent="0.35">
      <c r="B161" s="79">
        <v>3</v>
      </c>
      <c r="C161" s="80" t="s">
        <v>115</v>
      </c>
      <c r="D161" s="70">
        <v>35</v>
      </c>
      <c r="E161" s="81">
        <f>D161*E160/D160</f>
        <v>0</v>
      </c>
      <c r="F161" s="129"/>
      <c r="G161" s="6"/>
    </row>
    <row r="162" spans="2:7" s="32" customFormat="1" ht="15.75" customHeight="1" outlineLevel="1" x14ac:dyDescent="0.35">
      <c r="B162" s="107">
        <v>4</v>
      </c>
      <c r="C162" s="131" t="s">
        <v>38</v>
      </c>
      <c r="D162" s="132"/>
      <c r="E162" s="104"/>
      <c r="F162" s="130"/>
      <c r="G162" s="6"/>
    </row>
    <row r="163" spans="2:7" x14ac:dyDescent="0.35">
      <c r="B163" s="84"/>
      <c r="C163" s="84"/>
      <c r="D163" s="84"/>
      <c r="E163" s="84"/>
      <c r="F163" s="84"/>
      <c r="G163" s="84"/>
    </row>
    <row r="164" spans="2:7" s="5" customFormat="1" ht="18.5" x14ac:dyDescent="0.45">
      <c r="B164" s="3"/>
      <c r="C164" s="5" t="s">
        <v>46</v>
      </c>
      <c r="F164" s="19" t="s">
        <v>47</v>
      </c>
    </row>
    <row r="165" spans="2:7" outlineLevel="1" x14ac:dyDescent="0.35"/>
    <row r="166" spans="2:7" ht="18.649999999999999" customHeight="1" outlineLevel="1" x14ac:dyDescent="0.45">
      <c r="B166" s="116" t="s">
        <v>48</v>
      </c>
      <c r="C166" s="117"/>
      <c r="D166" s="118"/>
      <c r="E166" s="21" t="s">
        <v>13</v>
      </c>
      <c r="F166" s="119" t="str">
        <f>B166&amp;" Output Block"</f>
        <v>Overall Scoring Summary By Points Output Block</v>
      </c>
    </row>
    <row r="167" spans="2:7" ht="18.5" outlineLevel="1" x14ac:dyDescent="0.45">
      <c r="B167" s="122" t="s">
        <v>14</v>
      </c>
      <c r="C167" s="123"/>
      <c r="D167" s="124"/>
      <c r="E167" s="22">
        <f>$E$1</f>
        <v>1</v>
      </c>
      <c r="F167" s="120"/>
    </row>
    <row r="168" spans="2:7" ht="18.5" outlineLevel="1" x14ac:dyDescent="0.45">
      <c r="B168" s="122" t="s">
        <v>15</v>
      </c>
      <c r="C168" s="123"/>
      <c r="D168" s="124"/>
      <c r="E168" s="22" t="str">
        <f>$C$1</f>
        <v>Proposer-1</v>
      </c>
      <c r="F168" s="120"/>
    </row>
    <row r="169" spans="2:7" ht="15.65" customHeight="1" outlineLevel="1" x14ac:dyDescent="0.35">
      <c r="B169" s="24" t="s">
        <v>28</v>
      </c>
      <c r="C169" s="24" t="s">
        <v>76</v>
      </c>
      <c r="D169" s="24" t="s">
        <v>49</v>
      </c>
      <c r="E169" s="24" t="s">
        <v>50</v>
      </c>
      <c r="F169" s="120"/>
    </row>
    <row r="170" spans="2:7" ht="15.65" customHeight="1" outlineLevel="1" x14ac:dyDescent="0.35">
      <c r="B170" s="27">
        <v>1</v>
      </c>
      <c r="C170" s="14" t="s">
        <v>24</v>
      </c>
      <c r="D170" s="69">
        <v>10</v>
      </c>
      <c r="E170" s="64">
        <f>E64</f>
        <v>0</v>
      </c>
      <c r="F170" s="120"/>
    </row>
    <row r="171" spans="2:7" ht="15.65" customHeight="1" outlineLevel="1" x14ac:dyDescent="0.35">
      <c r="B171" s="27">
        <v>2</v>
      </c>
      <c r="C171" s="14" t="s">
        <v>40</v>
      </c>
      <c r="D171" s="69">
        <v>20</v>
      </c>
      <c r="E171" s="64">
        <f>E101</f>
        <v>0</v>
      </c>
      <c r="F171" s="120"/>
    </row>
    <row r="172" spans="2:7" ht="15.65" customHeight="1" outlineLevel="1" x14ac:dyDescent="0.35">
      <c r="B172" s="27">
        <v>3</v>
      </c>
      <c r="C172" s="14" t="s">
        <v>43</v>
      </c>
      <c r="D172" s="69">
        <v>35</v>
      </c>
      <c r="E172" s="64">
        <f>E130</f>
        <v>0</v>
      </c>
      <c r="F172" s="120"/>
    </row>
    <row r="173" spans="2:7" ht="15.65" customHeight="1" outlineLevel="1" x14ac:dyDescent="0.35">
      <c r="B173" s="27">
        <v>4</v>
      </c>
      <c r="C173" s="14" t="s">
        <v>44</v>
      </c>
      <c r="D173" s="69">
        <v>35</v>
      </c>
      <c r="E173" s="64">
        <f>E161</f>
        <v>0</v>
      </c>
      <c r="F173" s="120"/>
    </row>
    <row r="174" spans="2:7" ht="15.65" customHeight="1" outlineLevel="1" x14ac:dyDescent="0.35">
      <c r="B174" s="25">
        <v>5</v>
      </c>
      <c r="C174" s="12" t="s">
        <v>133</v>
      </c>
      <c r="D174" s="59">
        <v>100</v>
      </c>
      <c r="E174" s="60">
        <f>SUM(E170:E173)</f>
        <v>0</v>
      </c>
      <c r="F174" s="120"/>
    </row>
    <row r="175" spans="2:7" ht="15.65" customHeight="1" outlineLevel="1" x14ac:dyDescent="0.35">
      <c r="B175" s="92">
        <v>6</v>
      </c>
      <c r="C175" s="111" t="s">
        <v>134</v>
      </c>
      <c r="D175" s="109" t="s">
        <v>18</v>
      </c>
      <c r="E175" s="87" t="str">
        <f>IF(ISBLANK(C$189),"-",C$189)</f>
        <v>-</v>
      </c>
      <c r="F175" s="121"/>
    </row>
    <row r="176" spans="2:7" ht="15.65" customHeight="1" outlineLevel="1" x14ac:dyDescent="0.35">
      <c r="B176" s="7"/>
      <c r="C176" s="6"/>
      <c r="D176" s="6"/>
      <c r="E176" s="6"/>
    </row>
    <row r="177" spans="2:6" ht="18.75" customHeight="1" outlineLevel="1" x14ac:dyDescent="0.45">
      <c r="B177" s="116" t="s">
        <v>51</v>
      </c>
      <c r="C177" s="117"/>
      <c r="D177" s="118"/>
      <c r="E177" s="21" t="s">
        <v>13</v>
      </c>
      <c r="F177" s="119" t="str">
        <f>B177&amp;" Output Block"</f>
        <v>Overall Scoring Summary By Percent Output Block</v>
      </c>
    </row>
    <row r="178" spans="2:6" ht="18.5" outlineLevel="1" x14ac:dyDescent="0.45">
      <c r="B178" s="122" t="s">
        <v>14</v>
      </c>
      <c r="C178" s="123"/>
      <c r="D178" s="124"/>
      <c r="E178" s="22">
        <f>$E$1</f>
        <v>1</v>
      </c>
      <c r="F178" s="120"/>
    </row>
    <row r="179" spans="2:6" ht="18.5" outlineLevel="1" x14ac:dyDescent="0.45">
      <c r="B179" s="122" t="s">
        <v>15</v>
      </c>
      <c r="C179" s="123"/>
      <c r="D179" s="124"/>
      <c r="E179" s="22" t="str">
        <f>$C$1</f>
        <v>Proposer-1</v>
      </c>
      <c r="F179" s="120"/>
    </row>
    <row r="180" spans="2:6" ht="15.75" customHeight="1" outlineLevel="1" x14ac:dyDescent="0.35">
      <c r="B180" s="24">
        <v>5</v>
      </c>
      <c r="C180" s="24" t="s">
        <v>133</v>
      </c>
      <c r="D180" s="24" t="s">
        <v>49</v>
      </c>
      <c r="E180" s="24" t="s">
        <v>50</v>
      </c>
      <c r="F180" s="120"/>
    </row>
    <row r="181" spans="2:6" ht="15.75" customHeight="1" outlineLevel="1" x14ac:dyDescent="0.35">
      <c r="B181" s="27">
        <v>1</v>
      </c>
      <c r="C181" s="14" t="s">
        <v>24</v>
      </c>
      <c r="D181" s="69">
        <v>100</v>
      </c>
      <c r="E181" s="64">
        <f>E63</f>
        <v>0</v>
      </c>
      <c r="F181" s="120"/>
    </row>
    <row r="182" spans="2:6" ht="15.75" customHeight="1" outlineLevel="1" x14ac:dyDescent="0.35">
      <c r="B182" s="27">
        <v>2</v>
      </c>
      <c r="C182" s="14" t="s">
        <v>40</v>
      </c>
      <c r="D182" s="69">
        <v>100</v>
      </c>
      <c r="E182" s="64">
        <f>E100</f>
        <v>0</v>
      </c>
      <c r="F182" s="120"/>
    </row>
    <row r="183" spans="2:6" ht="15.75" customHeight="1" outlineLevel="1" x14ac:dyDescent="0.35">
      <c r="B183" s="27">
        <v>3</v>
      </c>
      <c r="C183" s="14" t="s">
        <v>43</v>
      </c>
      <c r="D183" s="69">
        <v>100</v>
      </c>
      <c r="E183" s="64">
        <f>E129</f>
        <v>0</v>
      </c>
      <c r="F183" s="120"/>
    </row>
    <row r="184" spans="2:6" ht="15.75" customHeight="1" outlineLevel="1" x14ac:dyDescent="0.35">
      <c r="B184" s="27">
        <v>4</v>
      </c>
      <c r="C184" s="14" t="s">
        <v>44</v>
      </c>
      <c r="D184" s="69">
        <v>100</v>
      </c>
      <c r="E184" s="64">
        <f>E160</f>
        <v>0</v>
      </c>
      <c r="F184" s="120"/>
    </row>
    <row r="185" spans="2:6" ht="15.75" customHeight="1" outlineLevel="1" x14ac:dyDescent="0.35">
      <c r="B185" s="25">
        <v>5</v>
      </c>
      <c r="C185" s="12" t="s">
        <v>135</v>
      </c>
      <c r="D185" s="59">
        <v>100</v>
      </c>
      <c r="E185" s="60">
        <f>100*E174/D174</f>
        <v>0</v>
      </c>
      <c r="F185" s="120"/>
    </row>
    <row r="186" spans="2:6" ht="15.75" customHeight="1" outlineLevel="1" x14ac:dyDescent="0.35">
      <c r="B186" s="92">
        <v>6</v>
      </c>
      <c r="C186" s="111" t="s">
        <v>134</v>
      </c>
      <c r="D186" s="109" t="s">
        <v>18</v>
      </c>
      <c r="E186" s="87" t="str">
        <f>IF(ISBLANK(C$189),"-",C$189)</f>
        <v>-</v>
      </c>
      <c r="F186" s="121"/>
    </row>
    <row r="187" spans="2:6" outlineLevel="1" x14ac:dyDescent="0.35">
      <c r="E187" s="6"/>
      <c r="F187" s="6"/>
    </row>
    <row r="188" spans="2:6" ht="18.75" customHeight="1" outlineLevel="1" x14ac:dyDescent="0.45">
      <c r="C188" s="112" t="s">
        <v>52</v>
      </c>
      <c r="D188" s="6"/>
      <c r="E188" s="6"/>
      <c r="F188" s="114" t="s">
        <v>53</v>
      </c>
    </row>
    <row r="189" spans="2:6" ht="15.75" customHeight="1" outlineLevel="1" x14ac:dyDescent="0.35">
      <c r="C189" s="113"/>
      <c r="D189" s="6"/>
      <c r="E189" s="6"/>
      <c r="F189" s="115"/>
    </row>
    <row r="191" spans="2:6" s="5" customFormat="1" ht="18.5" x14ac:dyDescent="0.45">
      <c r="B191" s="3"/>
      <c r="C191" s="5" t="s">
        <v>54</v>
      </c>
    </row>
  </sheetData>
  <mergeCells count="44">
    <mergeCell ref="B53:E53"/>
    <mergeCell ref="F53:F65"/>
    <mergeCell ref="C65:D65"/>
    <mergeCell ref="C3:D3"/>
    <mergeCell ref="C4:D4"/>
    <mergeCell ref="B13:D13"/>
    <mergeCell ref="F13:F24"/>
    <mergeCell ref="B14:D14"/>
    <mergeCell ref="B15:D15"/>
    <mergeCell ref="F26:F34"/>
    <mergeCell ref="B38:D38"/>
    <mergeCell ref="F38:F51"/>
    <mergeCell ref="B39:D39"/>
    <mergeCell ref="B40:D40"/>
    <mergeCell ref="B69:D69"/>
    <mergeCell ref="F69:F82"/>
    <mergeCell ref="B70:D70"/>
    <mergeCell ref="B71:D71"/>
    <mergeCell ref="B84:E84"/>
    <mergeCell ref="F84:F102"/>
    <mergeCell ref="C102:D102"/>
    <mergeCell ref="B106:D106"/>
    <mergeCell ref="F106:F118"/>
    <mergeCell ref="B107:D107"/>
    <mergeCell ref="B108:D108"/>
    <mergeCell ref="B120:E120"/>
    <mergeCell ref="F120:F131"/>
    <mergeCell ref="C131:D131"/>
    <mergeCell ref="B135:D135"/>
    <mergeCell ref="F135:F147"/>
    <mergeCell ref="B136:D136"/>
    <mergeCell ref="B137:D137"/>
    <mergeCell ref="B149:E149"/>
    <mergeCell ref="F149:F162"/>
    <mergeCell ref="C162:D162"/>
    <mergeCell ref="F188:F189"/>
    <mergeCell ref="B166:D166"/>
    <mergeCell ref="F166:F175"/>
    <mergeCell ref="B167:D167"/>
    <mergeCell ref="B168:D168"/>
    <mergeCell ref="B177:D177"/>
    <mergeCell ref="F177:F186"/>
    <mergeCell ref="B178:D178"/>
    <mergeCell ref="B179:D179"/>
  </mergeCells>
  <dataValidations count="1">
    <dataValidation type="list" showInputMessage="1" showErrorMessage="1" sqref="C1" xr:uid="{83806F0F-45F1-48D9-9031-60BCCB760EED}">
      <formula1>$E$4:$X$4</formula1>
    </dataValidation>
  </dataValidations>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Vendor Eval 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Goodrich, William G.</dc:creator>
  <cp:lastModifiedBy>Goodrich, William G.</cp:lastModifiedBy>
  <dcterms:created xsi:type="dcterms:W3CDTF">2025-01-31T21:01:26Z</dcterms:created>
  <dcterms:modified xsi:type="dcterms:W3CDTF">2025-01-31T21:06:29Z</dcterms:modified>
</cp:coreProperties>
</file>