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G:\Technology Services\Web User Application Documents\Production\EPSTORE\Supplements\2025\"/>
    </mc:Choice>
  </mc:AlternateContent>
  <xr:revisionPtr revIDLastSave="0" documentId="8_{8C84B625-02AE-466C-87C4-B7CE17D891A0}" xr6:coauthVersionLast="47" xr6:coauthVersionMax="47" xr10:uidLastSave="{00000000-0000-0000-0000-000000000000}"/>
  <bookViews>
    <workbookView xWindow="-120" yWindow="-120" windowWidth="29040" windowHeight="15840" tabRatio="825" xr2:uid="{00000000-000D-0000-FFFF-FFFF00000000}"/>
  </bookViews>
  <sheets>
    <sheet name="JEA INPUT SHEET 1" sheetId="5" r:id="rId1"/>
  </sheets>
  <definedNames>
    <definedName name="_xlnm.Print_Area" localSheetId="0">'JEA INPUT SHEET 1'!$A$1:$D$64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5" l="1"/>
  <c r="D56" i="5"/>
  <c r="D53" i="5"/>
  <c r="D48" i="5"/>
  <c r="D47" i="5"/>
  <c r="D46" i="5"/>
  <c r="D45" i="5"/>
  <c r="D44" i="5"/>
  <c r="D43" i="5"/>
  <c r="D42" i="5"/>
  <c r="D41" i="5"/>
  <c r="D40" i="5"/>
  <c r="D39" i="5"/>
  <c r="D38" i="5"/>
  <c r="D34" i="5"/>
  <c r="D33" i="5"/>
  <c r="D32" i="5"/>
  <c r="D31" i="5"/>
  <c r="D30" i="5"/>
  <c r="D29" i="5"/>
  <c r="D28" i="5"/>
  <c r="D27" i="5"/>
  <c r="D26" i="5"/>
  <c r="D25" i="5"/>
  <c r="D24" i="5"/>
  <c r="D35" i="5" s="1"/>
  <c r="B18" i="5"/>
  <c r="D18" i="5" s="1"/>
  <c r="B17" i="5"/>
  <c r="D17" i="5" s="1"/>
  <c r="B16" i="5"/>
  <c r="D16" i="5" s="1"/>
  <c r="B15" i="5"/>
  <c r="D15" i="5" s="1"/>
  <c r="B14" i="5"/>
  <c r="D14" i="5" s="1"/>
  <c r="B13" i="5"/>
  <c r="D13" i="5" s="1"/>
  <c r="D9" i="5"/>
  <c r="D8" i="5"/>
  <c r="D7" i="5"/>
  <c r="D6" i="5"/>
  <c r="D5" i="5"/>
  <c r="D4" i="5"/>
  <c r="D10" i="5" s="1"/>
  <c r="D49" i="5" l="1"/>
  <c r="D19" i="5"/>
  <c r="D60" i="5" s="1"/>
  <c r="D61" i="5" l="1"/>
  <c r="D62" i="5" s="1"/>
  <c r="C64" i="5" s="1"/>
</calcChain>
</file>

<file path=xl/sharedStrings.xml><?xml version="1.0" encoding="utf-8"?>
<sst xmlns="http://schemas.openxmlformats.org/spreadsheetml/2006/main" count="86" uniqueCount="55">
  <si>
    <t>LABOR RATES</t>
  </si>
  <si>
    <t>LABOR CLASSIFICATION</t>
  </si>
  <si>
    <t>FIVE YEAR FORECAST (HRS)</t>
  </si>
  <si>
    <t>RATE</t>
  </si>
  <si>
    <t>Extended Total</t>
  </si>
  <si>
    <t>Laborer</t>
  </si>
  <si>
    <t>Journeyman Electrician Apprentice</t>
  </si>
  <si>
    <t>Journeymn Electrician (Industrial)</t>
  </si>
  <si>
    <t>Journeyman Electrician (Foreman)</t>
  </si>
  <si>
    <t>Fiber Technician</t>
  </si>
  <si>
    <t>I&amp;C Technician</t>
  </si>
  <si>
    <t>Notes</t>
  </si>
  <si>
    <t>Subtotal</t>
  </si>
  <si>
    <t>LABOR RATES - OVERTIME 1.5 X</t>
  </si>
  <si>
    <t>Laborer Overtime</t>
  </si>
  <si>
    <t>Journeyman Electrician Apprentice Overtime</t>
  </si>
  <si>
    <t>Journeyman Electrician (Industrial) Overtime</t>
  </si>
  <si>
    <t>Journeyman Electrician (Foreman) Overtime</t>
  </si>
  <si>
    <t>Fiber Technician Overtime</t>
  </si>
  <si>
    <t>I&amp;C Technician Overtime</t>
  </si>
  <si>
    <t>1.   Double Time (2X) Labor rates are not permitted.  JEA will only pay up to 1.5 X the straight time rate for Overtime hours.</t>
  </si>
  <si>
    <t>2.  All trades shall be local; no travel or per diem will paid to trades</t>
  </si>
  <si>
    <t>EQUIPMENT RATES - DAY RATES  (Equipment will only be operated by Company Personnel)</t>
  </si>
  <si>
    <t>EQUIPMENT CLASSIFICATION</t>
  </si>
  <si>
    <t>FIVE YEAR FORECAST</t>
  </si>
  <si>
    <t>Day Rate</t>
  </si>
  <si>
    <t>Job Truck (1/2 ton to 1 ton)</t>
  </si>
  <si>
    <t>Bucket Truck</t>
  </si>
  <si>
    <t>Man-lift 30'</t>
  </si>
  <si>
    <t>Man-lift 45'</t>
  </si>
  <si>
    <t>Man-lift 60'</t>
  </si>
  <si>
    <t>Rough Terrain Man-lift 30'</t>
  </si>
  <si>
    <t>Rough Terrain Man-lift 45'</t>
  </si>
  <si>
    <t>Rough Terrain Man-lift 60''</t>
  </si>
  <si>
    <t>Scissor Lift 20'</t>
  </si>
  <si>
    <t>Back hoe -  0.5 CY</t>
  </si>
  <si>
    <t>Back hoe -  1 CY</t>
  </si>
  <si>
    <t>EQUIPMENT RATES - WEEK RATES (Equipment will only be operated by Company Personnel)</t>
  </si>
  <si>
    <t>Week Rate</t>
  </si>
  <si>
    <t>MATERIALS MARKUP</t>
  </si>
  <si>
    <t>DESCRIPTION</t>
  </si>
  <si>
    <t>Materials Estimate</t>
  </si>
  <si>
    <t>PERCENT
(NTE 10%)</t>
  </si>
  <si>
    <t>Materials Markup - not to exceed 10%.  For materials purchased, the Company shall provide the original invoice (Company Cost) for the materials purchased by the company, apply the mark up percentage, and show Company's final Price to JEA.</t>
  </si>
  <si>
    <t>RENTAL MARKUP</t>
  </si>
  <si>
    <t>Rental Forecast</t>
  </si>
  <si>
    <t>Rental Equipment Markup  - not to exceed 10% - For specific work identified after contract execution, where JEA requires the Contractor to perform and the Contractor does not have the equipment in-house.</t>
  </si>
  <si>
    <t>SUBCONTRACTOR MARKUP</t>
  </si>
  <si>
    <t>Rental Equipment Markup  - not to exceed 10% - For specific work identified after contract execution, where JEA requires the Contractor to perform and the Contractor does not have the material in-house.</t>
  </si>
  <si>
    <t>Bid Subtotal</t>
  </si>
  <si>
    <t>Home Office Overhead / Overhead Mark up</t>
  </si>
  <si>
    <t>Profit Margin</t>
  </si>
  <si>
    <t>SWA (MOT, Permitting, etc)</t>
  </si>
  <si>
    <t>Total Bid Price</t>
  </si>
  <si>
    <t>Electrical GC Services and Support - Bid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</si>
</sst>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b/>
      <sz val="10"/>
      <color theme="1"/>
      <name val="Times New Roman"/>
      <family val="1"/>
    </font>
    <font>
      <b/>
      <sz val="11"/>
      <color theme="1"/>
      <name val="Times New Roman"/>
      <family val="1"/>
    </font>
    <font>
      <b/>
      <sz val="12"/>
      <color theme="1"/>
      <name val="Times New Roman"/>
      <family val="1"/>
    </font>
    <font>
      <b/>
      <sz val="14"/>
      <color theme="1"/>
      <name val="Times New Roman"/>
      <family val="1"/>
    </font>
    <font>
      <b/>
      <sz val="16"/>
      <color theme="1"/>
      <name val="Times New Roman"/>
      <family val="1"/>
    </font>
    <font>
      <sz val="11"/>
      <color theme="1"/>
      <name val="Times New Roman"/>
      <family val="1"/>
    </font>
    <font>
      <sz val="10"/>
      <color theme="1"/>
      <name val="Times New Roman"/>
      <family val="1"/>
    </font>
    <font>
      <sz val="12"/>
      <color theme="1"/>
      <name val="Times New Roman"/>
      <family val="1"/>
    </font>
    <font>
      <sz val="20"/>
      <color theme="1"/>
      <name val="Times New Roman"/>
      <family val="1"/>
    </font>
    <font>
      <b/>
      <sz val="22"/>
      <color theme="1"/>
      <name val="Times New Roman"/>
      <family val="1"/>
    </font>
    <font>
      <b/>
      <sz val="20"/>
      <color theme="1"/>
      <name val="Times New Roman"/>
      <family val="1"/>
    </font>
    <font>
      <b/>
      <u/>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2">
    <xf numFmtId="0" fontId="0" fillId="0" borderId="0" xfId="0"/>
    <xf numFmtId="0" fontId="7" fillId="0" borderId="0" xfId="0" applyFont="1" applyBorder="1" applyProtection="1"/>
    <xf numFmtId="0" fontId="7" fillId="0" borderId="0" xfId="0" applyFont="1" applyBorder="1" applyAlignment="1" applyProtection="1">
      <alignment horizontal="center"/>
    </xf>
    <xf numFmtId="0" fontId="3" fillId="0" borderId="1" xfId="0" applyFont="1" applyBorder="1" applyAlignment="1" applyProtection="1">
      <alignment horizontal="center" vertical="center" wrapText="1"/>
    </xf>
    <xf numFmtId="0" fontId="3" fillId="0" borderId="0" xfId="0" applyFont="1" applyBorder="1" applyAlignment="1" applyProtection="1">
      <alignment wrapText="1"/>
    </xf>
    <xf numFmtId="44" fontId="9" fillId="2" borderId="1" xfId="1" applyFont="1" applyFill="1" applyBorder="1" applyAlignment="1" applyProtection="1">
      <alignment horizontal="center" vertical="center"/>
      <protection locked="0"/>
    </xf>
    <xf numFmtId="43" fontId="7" fillId="4" borderId="1" xfId="0" applyNumberFormat="1" applyFont="1" applyFill="1" applyBorder="1" applyProtection="1"/>
    <xf numFmtId="0" fontId="3" fillId="0" borderId="1" xfId="0" applyFont="1" applyBorder="1" applyAlignment="1" applyProtection="1">
      <alignment horizontal="center" vertical="center"/>
    </xf>
    <xf numFmtId="0" fontId="7" fillId="0" borderId="0" xfId="0" applyFont="1" applyFill="1" applyBorder="1" applyProtection="1"/>
    <xf numFmtId="44" fontId="3" fillId="4" borderId="1" xfId="1" applyFont="1" applyFill="1" applyBorder="1" applyAlignment="1" applyProtection="1">
      <alignment horizontal="center" vertical="center"/>
    </xf>
    <xf numFmtId="43" fontId="3" fillId="0" borderId="1" xfId="3" applyFont="1" applyBorder="1" applyAlignment="1" applyProtection="1">
      <alignment horizontal="center" vertical="center"/>
    </xf>
    <xf numFmtId="0" fontId="2" fillId="0" borderId="1" xfId="0" applyFont="1" applyBorder="1" applyAlignment="1" applyProtection="1">
      <alignment vertical="center" wrapText="1"/>
    </xf>
    <xf numFmtId="9" fontId="3" fillId="2" borderId="1" xfId="2" applyFont="1" applyFill="1" applyBorder="1" applyAlignment="1" applyProtection="1">
      <alignment horizontal="center" vertical="center" wrapText="1"/>
      <protection locked="0"/>
    </xf>
    <xf numFmtId="44" fontId="2" fillId="4" borderId="1" xfId="1" applyFont="1" applyFill="1" applyBorder="1" applyAlignment="1" applyProtection="1">
      <alignment horizontal="center" vertical="center"/>
    </xf>
    <xf numFmtId="0" fontId="7" fillId="0" borderId="0" xfId="0" applyFont="1" applyBorder="1" applyAlignment="1" applyProtection="1"/>
    <xf numFmtId="0" fontId="7" fillId="0" borderId="0" xfId="0" applyFont="1" applyBorder="1" applyAlignment="1" applyProtection="1">
      <alignment wrapText="1"/>
    </xf>
    <xf numFmtId="0" fontId="7" fillId="0" borderId="0" xfId="0" applyFont="1" applyBorder="1" applyAlignment="1" applyProtection="1">
      <alignment vertical="center"/>
    </xf>
    <xf numFmtId="0" fontId="3" fillId="0" borderId="0" xfId="0" applyFont="1" applyBorder="1" applyProtection="1"/>
    <xf numFmtId="0" fontId="2"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9" fontId="2" fillId="2" borderId="1"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left" vertical="top" wrapText="1"/>
    </xf>
    <xf numFmtId="0" fontId="4" fillId="0" borderId="1" xfId="0" applyFont="1" applyBorder="1" applyAlignment="1" applyProtection="1">
      <alignment vertical="center" wrapText="1"/>
    </xf>
    <xf numFmtId="0" fontId="7" fillId="0" borderId="0" xfId="0" applyFont="1" applyBorder="1" applyAlignment="1" applyProtection="1">
      <alignment horizontal="center" vertical="center"/>
    </xf>
    <xf numFmtId="0" fontId="8" fillId="0" borderId="1" xfId="0" applyFont="1" applyBorder="1" applyAlignment="1" applyProtection="1">
      <alignment vertical="center" wrapText="1"/>
    </xf>
    <xf numFmtId="43" fontId="8" fillId="0" borderId="1" xfId="3" applyFont="1" applyBorder="1" applyAlignment="1" applyProtection="1">
      <alignment horizontal="center" vertical="center" wrapText="1"/>
    </xf>
    <xf numFmtId="43" fontId="3" fillId="0" borderId="1" xfId="0" applyNumberFormat="1" applyFont="1" applyBorder="1" applyAlignment="1" applyProtection="1">
      <alignment vertical="center"/>
    </xf>
    <xf numFmtId="0" fontId="5" fillId="3" borderId="1" xfId="0" applyFont="1" applyFill="1" applyBorder="1" applyAlignment="1" applyProtection="1">
      <alignment horizontal="center" vertical="center"/>
    </xf>
    <xf numFmtId="0" fontId="5" fillId="3" borderId="1" xfId="0" applyFont="1" applyFill="1" applyBorder="1" applyAlignment="1" applyProtection="1"/>
    <xf numFmtId="0" fontId="6" fillId="3" borderId="1" xfId="0" applyFont="1" applyFill="1" applyBorder="1" applyAlignment="1" applyProtection="1">
      <alignment horizontal="center" vertical="center"/>
    </xf>
    <xf numFmtId="0" fontId="6" fillId="3" borderId="1" xfId="0" applyFont="1" applyFill="1" applyBorder="1" applyAlignment="1" applyProtection="1"/>
    <xf numFmtId="0" fontId="7" fillId="0" borderId="1" xfId="0" applyFont="1" applyFill="1" applyBorder="1" applyAlignment="1" applyProtection="1">
      <alignment horizontal="center" vertical="center"/>
    </xf>
    <xf numFmtId="43" fontId="3" fillId="0" borderId="1" xfId="3" applyFont="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horizontal="left" vertical="center" wrapText="1"/>
    </xf>
    <xf numFmtId="0" fontId="5" fillId="3" borderId="2" xfId="0" applyFont="1" applyFill="1" applyBorder="1" applyAlignment="1" applyProtection="1">
      <alignment vertical="center"/>
    </xf>
    <xf numFmtId="0" fontId="5" fillId="3" borderId="4" xfId="0" applyFont="1" applyFill="1" applyBorder="1" applyAlignment="1" applyProtection="1">
      <alignment vertical="center"/>
    </xf>
    <xf numFmtId="0" fontId="5" fillId="3" borderId="3" xfId="0" applyFont="1" applyFill="1" applyBorder="1" applyAlignment="1" applyProtection="1">
      <alignment vertical="center"/>
    </xf>
    <xf numFmtId="43" fontId="8" fillId="3" borderId="1" xfId="3" applyFont="1" applyFill="1" applyBorder="1" applyAlignment="1" applyProtection="1">
      <alignment horizontal="center" vertical="center" wrapText="1"/>
    </xf>
    <xf numFmtId="44" fontId="7" fillId="0" borderId="1" xfId="0" applyNumberFormat="1" applyFont="1" applyBorder="1" applyProtection="1"/>
    <xf numFmtId="0" fontId="7" fillId="0" borderId="1" xfId="0" applyFont="1" applyBorder="1" applyProtection="1"/>
    <xf numFmtId="44" fontId="7" fillId="0" borderId="1" xfId="1" applyFont="1" applyBorder="1" applyProtection="1"/>
    <xf numFmtId="0" fontId="13" fillId="0" borderId="0" xfId="0" applyFont="1" applyBorder="1" applyProtection="1"/>
    <xf numFmtId="0" fontId="11" fillId="0" borderId="1" xfId="0" applyFont="1" applyBorder="1" applyAlignment="1" applyProtection="1">
      <alignment horizontal="center" wrapText="1"/>
    </xf>
    <xf numFmtId="44" fontId="12" fillId="5" borderId="1" xfId="0" applyNumberFormat="1" applyFont="1" applyFill="1" applyBorder="1" applyAlignment="1" applyProtection="1">
      <alignment horizontal="center"/>
    </xf>
    <xf numFmtId="0" fontId="6"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7" fillId="0" borderId="1"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7" fillId="0" borderId="1" xfId="0" applyFont="1" applyBorder="1" applyAlignment="1" applyProtection="1">
      <alignment vertical="center" wrapText="1"/>
    </xf>
    <xf numFmtId="0" fontId="10" fillId="0" borderId="1" xfId="0" applyFont="1" applyBorder="1" applyAlignment="1" applyProtection="1">
      <alignment horizont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tabSelected="1" view="pageBreakPreview" zoomScale="80" zoomScaleNormal="70" zoomScaleSheetLayoutView="80" workbookViewId="0">
      <selection activeCell="C45" sqref="C45"/>
    </sheetView>
  </sheetViews>
  <sheetFormatPr defaultColWidth="8.85546875" defaultRowHeight="15" x14ac:dyDescent="0.25"/>
  <cols>
    <col min="1" max="1" width="90.5703125" style="15" customWidth="1"/>
    <col min="2" max="2" width="18.85546875" style="23" customWidth="1"/>
    <col min="3" max="3" width="15" style="1" customWidth="1"/>
    <col min="4" max="4" width="21.5703125" style="1" customWidth="1"/>
    <col min="5" max="5" width="18.28515625" style="1" customWidth="1"/>
    <col min="6" max="6" width="21.42578125" style="2" customWidth="1"/>
    <col min="7" max="7" width="15.140625" style="1" customWidth="1"/>
    <col min="8" max="8" width="15" style="1" customWidth="1"/>
    <col min="9" max="9" width="22.85546875" style="1" customWidth="1"/>
    <col min="10" max="10" width="15.140625" style="1" customWidth="1"/>
    <col min="11" max="11" width="15.5703125" style="1" customWidth="1"/>
    <col min="12" max="12" width="27.42578125" style="1" customWidth="1"/>
    <col min="13" max="16384" width="8.85546875" style="1"/>
  </cols>
  <sheetData>
    <row r="1" spans="1:6" ht="31.5" customHeight="1" x14ac:dyDescent="0.25">
      <c r="A1" s="45" t="s">
        <v>54</v>
      </c>
      <c r="B1" s="45"/>
      <c r="C1" s="45"/>
      <c r="D1" s="45"/>
    </row>
    <row r="2" spans="1:6" s="23" customFormat="1" ht="75" customHeight="1" x14ac:dyDescent="0.25">
      <c r="A2" s="35" t="s">
        <v>0</v>
      </c>
      <c r="B2" s="36"/>
      <c r="C2" s="36"/>
      <c r="D2" s="37"/>
    </row>
    <row r="3" spans="1:6" s="4" customFormat="1" ht="32.25" customHeight="1" x14ac:dyDescent="0.2">
      <c r="A3" s="18" t="s">
        <v>1</v>
      </c>
      <c r="B3" s="18" t="s">
        <v>2</v>
      </c>
      <c r="C3" s="18" t="s">
        <v>3</v>
      </c>
      <c r="D3" s="3" t="s">
        <v>4</v>
      </c>
    </row>
    <row r="4" spans="1:6" ht="15.75" x14ac:dyDescent="0.25">
      <c r="A4" s="24" t="s">
        <v>5</v>
      </c>
      <c r="B4" s="25">
        <v>1000</v>
      </c>
      <c r="C4" s="5">
        <v>0</v>
      </c>
      <c r="D4" s="6">
        <f>B4*C4</f>
        <v>0</v>
      </c>
      <c r="F4" s="1"/>
    </row>
    <row r="5" spans="1:6" ht="15.75" x14ac:dyDescent="0.25">
      <c r="A5" s="24" t="s">
        <v>6</v>
      </c>
      <c r="B5" s="25">
        <v>3000</v>
      </c>
      <c r="C5" s="5">
        <v>0</v>
      </c>
      <c r="D5" s="6">
        <f>B5*C5</f>
        <v>0</v>
      </c>
      <c r="F5" s="1"/>
    </row>
    <row r="6" spans="1:6" ht="15.75" x14ac:dyDescent="0.25">
      <c r="A6" s="24" t="s">
        <v>7</v>
      </c>
      <c r="B6" s="25">
        <v>12000</v>
      </c>
      <c r="C6" s="5">
        <v>0</v>
      </c>
      <c r="D6" s="6">
        <f t="shared" ref="D6" si="0">B6*C6</f>
        <v>0</v>
      </c>
      <c r="F6" s="1"/>
    </row>
    <row r="7" spans="1:6" ht="15.75" x14ac:dyDescent="0.25">
      <c r="A7" s="24" t="s">
        <v>8</v>
      </c>
      <c r="B7" s="25">
        <v>3000</v>
      </c>
      <c r="C7" s="5">
        <v>0</v>
      </c>
      <c r="D7" s="6">
        <f>B7*C7</f>
        <v>0</v>
      </c>
      <c r="F7" s="1"/>
    </row>
    <row r="8" spans="1:6" s="42" customFormat="1" ht="15.75" x14ac:dyDescent="0.25">
      <c r="A8" s="24" t="s">
        <v>9</v>
      </c>
      <c r="B8" s="25">
        <v>500</v>
      </c>
      <c r="C8" s="5">
        <v>0</v>
      </c>
      <c r="D8" s="6">
        <f t="shared" ref="D8" si="1">B8*C8</f>
        <v>0</v>
      </c>
    </row>
    <row r="9" spans="1:6" s="42" customFormat="1" ht="15.75" x14ac:dyDescent="0.25">
      <c r="A9" s="24" t="s">
        <v>10</v>
      </c>
      <c r="B9" s="25">
        <v>3000</v>
      </c>
      <c r="C9" s="5">
        <v>0</v>
      </c>
      <c r="D9" s="6">
        <f>B9*C9</f>
        <v>0</v>
      </c>
    </row>
    <row r="10" spans="1:6" ht="20.25" customHeight="1" x14ac:dyDescent="0.25">
      <c r="A10" s="46" t="s">
        <v>11</v>
      </c>
      <c r="B10" s="46"/>
      <c r="C10" s="7" t="s">
        <v>12</v>
      </c>
      <c r="D10" s="26">
        <f>SUM(D4:D9)</f>
        <v>0</v>
      </c>
      <c r="E10" s="21"/>
      <c r="F10" s="14"/>
    </row>
    <row r="11" spans="1:6" s="23" customFormat="1" ht="26.25" customHeight="1" x14ac:dyDescent="0.25">
      <c r="A11" s="35" t="s">
        <v>13</v>
      </c>
      <c r="B11" s="36"/>
      <c r="C11" s="36"/>
      <c r="D11" s="37"/>
    </row>
    <row r="12" spans="1:6" s="4" customFormat="1" ht="32.25" customHeight="1" x14ac:dyDescent="0.2">
      <c r="A12" s="18" t="s">
        <v>1</v>
      </c>
      <c r="B12" s="18" t="s">
        <v>2</v>
      </c>
      <c r="C12" s="18" t="s">
        <v>3</v>
      </c>
      <c r="D12" s="3" t="s">
        <v>4</v>
      </c>
    </row>
    <row r="13" spans="1:6" ht="15.75" x14ac:dyDescent="0.25">
      <c r="A13" s="24" t="s">
        <v>14</v>
      </c>
      <c r="B13" s="38">
        <f t="shared" ref="B13:B18" si="2">B4*0.2</f>
        <v>200</v>
      </c>
      <c r="C13" s="5">
        <v>0</v>
      </c>
      <c r="D13" s="6">
        <f>B13*C13</f>
        <v>0</v>
      </c>
      <c r="F13" s="1"/>
    </row>
    <row r="14" spans="1:6" ht="15.75" x14ac:dyDescent="0.25">
      <c r="A14" s="24" t="s">
        <v>15</v>
      </c>
      <c r="B14" s="38">
        <f t="shared" si="2"/>
        <v>600</v>
      </c>
      <c r="C14" s="5">
        <v>0</v>
      </c>
      <c r="D14" s="6">
        <f>B14*C14</f>
        <v>0</v>
      </c>
      <c r="F14" s="1"/>
    </row>
    <row r="15" spans="1:6" ht="15.75" x14ac:dyDescent="0.25">
      <c r="A15" s="24" t="s">
        <v>16</v>
      </c>
      <c r="B15" s="38">
        <f t="shared" si="2"/>
        <v>2400</v>
      </c>
      <c r="C15" s="5">
        <v>0</v>
      </c>
      <c r="D15" s="6">
        <f>B15*C15</f>
        <v>0</v>
      </c>
      <c r="F15" s="1"/>
    </row>
    <row r="16" spans="1:6" ht="15.75" x14ac:dyDescent="0.25">
      <c r="A16" s="24" t="s">
        <v>17</v>
      </c>
      <c r="B16" s="38">
        <f t="shared" si="2"/>
        <v>600</v>
      </c>
      <c r="C16" s="5">
        <v>0</v>
      </c>
      <c r="D16" s="6">
        <f t="shared" ref="D16:D18" si="3">B16*C16</f>
        <v>0</v>
      </c>
      <c r="F16" s="1"/>
    </row>
    <row r="17" spans="1:6" s="42" customFormat="1" ht="15.75" x14ac:dyDescent="0.25">
      <c r="A17" s="24" t="s">
        <v>18</v>
      </c>
      <c r="B17" s="25">
        <f t="shared" si="2"/>
        <v>100</v>
      </c>
      <c r="C17" s="5">
        <v>0</v>
      </c>
      <c r="D17" s="6">
        <f>B17*C17</f>
        <v>0</v>
      </c>
    </row>
    <row r="18" spans="1:6" s="42" customFormat="1" ht="15.75" x14ac:dyDescent="0.25">
      <c r="A18" s="24" t="s">
        <v>19</v>
      </c>
      <c r="B18" s="25">
        <f t="shared" si="2"/>
        <v>600</v>
      </c>
      <c r="C18" s="5">
        <v>0</v>
      </c>
      <c r="D18" s="6">
        <f t="shared" si="3"/>
        <v>0</v>
      </c>
    </row>
    <row r="19" spans="1:6" ht="20.25" customHeight="1" x14ac:dyDescent="0.25">
      <c r="A19" s="46" t="s">
        <v>11</v>
      </c>
      <c r="B19" s="46"/>
      <c r="C19" s="7" t="s">
        <v>12</v>
      </c>
      <c r="D19" s="26">
        <f>SUM(D13:D18)</f>
        <v>0</v>
      </c>
      <c r="E19" s="21"/>
      <c r="F19" s="14"/>
    </row>
    <row r="20" spans="1:6" s="34" customFormat="1" ht="25.5" customHeight="1" x14ac:dyDescent="0.25">
      <c r="A20" s="47" t="s">
        <v>20</v>
      </c>
      <c r="B20" s="47"/>
      <c r="C20" s="47"/>
      <c r="D20" s="47"/>
    </row>
    <row r="21" spans="1:6" s="34" customFormat="1" ht="25.5" customHeight="1" x14ac:dyDescent="0.25">
      <c r="A21" s="47" t="s">
        <v>21</v>
      </c>
      <c r="B21" s="47"/>
      <c r="C21" s="47"/>
      <c r="D21" s="47"/>
      <c r="E21" s="16"/>
    </row>
    <row r="22" spans="1:6" ht="26.25" customHeight="1" x14ac:dyDescent="0.25">
      <c r="A22" s="35" t="s">
        <v>22</v>
      </c>
      <c r="B22" s="36"/>
      <c r="C22" s="36"/>
      <c r="D22" s="37"/>
      <c r="F22" s="1"/>
    </row>
    <row r="23" spans="1:6" s="4" customFormat="1" ht="32.25" customHeight="1" x14ac:dyDescent="0.2">
      <c r="A23" s="18" t="s">
        <v>23</v>
      </c>
      <c r="B23" s="18" t="s">
        <v>24</v>
      </c>
      <c r="C23" s="18" t="s">
        <v>25</v>
      </c>
      <c r="D23" s="3" t="s">
        <v>4</v>
      </c>
    </row>
    <row r="24" spans="1:6" ht="15.75" x14ac:dyDescent="0.25">
      <c r="A24" s="24" t="s">
        <v>26</v>
      </c>
      <c r="B24" s="25">
        <v>1000</v>
      </c>
      <c r="C24" s="5">
        <v>0</v>
      </c>
      <c r="D24" s="6">
        <f>B24*C24</f>
        <v>0</v>
      </c>
      <c r="F24" s="1"/>
    </row>
    <row r="25" spans="1:6" ht="15.75" x14ac:dyDescent="0.25">
      <c r="A25" s="24" t="s">
        <v>27</v>
      </c>
      <c r="B25" s="25">
        <v>1000</v>
      </c>
      <c r="C25" s="5">
        <v>0</v>
      </c>
      <c r="D25" s="6">
        <f t="shared" ref="D25:D34" si="4">B25*C25</f>
        <v>0</v>
      </c>
      <c r="F25" s="1"/>
    </row>
    <row r="26" spans="1:6" ht="15.75" x14ac:dyDescent="0.25">
      <c r="A26" s="24" t="s">
        <v>28</v>
      </c>
      <c r="B26" s="25">
        <v>500</v>
      </c>
      <c r="C26" s="5">
        <v>0</v>
      </c>
      <c r="D26" s="6">
        <f t="shared" si="4"/>
        <v>0</v>
      </c>
      <c r="F26" s="1"/>
    </row>
    <row r="27" spans="1:6" ht="15.75" x14ac:dyDescent="0.25">
      <c r="A27" s="24" t="s">
        <v>29</v>
      </c>
      <c r="B27" s="25">
        <v>250</v>
      </c>
      <c r="C27" s="5">
        <v>0</v>
      </c>
      <c r="D27" s="6">
        <f t="shared" si="4"/>
        <v>0</v>
      </c>
      <c r="F27" s="1"/>
    </row>
    <row r="28" spans="1:6" ht="15.75" x14ac:dyDescent="0.25">
      <c r="A28" s="24" t="s">
        <v>30</v>
      </c>
      <c r="B28" s="25">
        <v>200</v>
      </c>
      <c r="C28" s="5">
        <v>0</v>
      </c>
      <c r="D28" s="6">
        <f t="shared" si="4"/>
        <v>0</v>
      </c>
      <c r="F28" s="1"/>
    </row>
    <row r="29" spans="1:6" ht="15.75" x14ac:dyDescent="0.25">
      <c r="A29" s="24" t="s">
        <v>31</v>
      </c>
      <c r="B29" s="25">
        <v>100</v>
      </c>
      <c r="C29" s="5">
        <v>0</v>
      </c>
      <c r="D29" s="6">
        <f t="shared" si="4"/>
        <v>0</v>
      </c>
      <c r="F29" s="1"/>
    </row>
    <row r="30" spans="1:6" ht="15.75" x14ac:dyDescent="0.25">
      <c r="A30" s="24" t="s">
        <v>32</v>
      </c>
      <c r="B30" s="25">
        <v>80</v>
      </c>
      <c r="C30" s="5">
        <v>0</v>
      </c>
      <c r="D30" s="6">
        <f t="shared" si="4"/>
        <v>0</v>
      </c>
      <c r="F30" s="1"/>
    </row>
    <row r="31" spans="1:6" ht="15.75" x14ac:dyDescent="0.25">
      <c r="A31" s="24" t="s">
        <v>33</v>
      </c>
      <c r="B31" s="25">
        <v>60</v>
      </c>
      <c r="C31" s="5">
        <v>0</v>
      </c>
      <c r="D31" s="6">
        <f t="shared" si="4"/>
        <v>0</v>
      </c>
      <c r="F31" s="1"/>
    </row>
    <row r="32" spans="1:6" ht="15.75" x14ac:dyDescent="0.25">
      <c r="A32" s="24" t="s">
        <v>34</v>
      </c>
      <c r="B32" s="25">
        <v>100</v>
      </c>
      <c r="C32" s="5">
        <v>0</v>
      </c>
      <c r="D32" s="6">
        <f t="shared" si="4"/>
        <v>0</v>
      </c>
      <c r="F32" s="1"/>
    </row>
    <row r="33" spans="1:6" ht="15.75" x14ac:dyDescent="0.25">
      <c r="A33" s="24" t="s">
        <v>35</v>
      </c>
      <c r="B33" s="25">
        <v>400</v>
      </c>
      <c r="C33" s="5">
        <v>0</v>
      </c>
      <c r="D33" s="6">
        <f t="shared" si="4"/>
        <v>0</v>
      </c>
      <c r="F33" s="1"/>
    </row>
    <row r="34" spans="1:6" ht="15.75" x14ac:dyDescent="0.25">
      <c r="A34" s="24" t="s">
        <v>36</v>
      </c>
      <c r="B34" s="25">
        <v>200</v>
      </c>
      <c r="C34" s="5">
        <v>0</v>
      </c>
      <c r="D34" s="6">
        <f t="shared" si="4"/>
        <v>0</v>
      </c>
      <c r="F34" s="1"/>
    </row>
    <row r="35" spans="1:6" ht="20.25" customHeight="1" x14ac:dyDescent="0.25">
      <c r="A35" s="48" t="s">
        <v>11</v>
      </c>
      <c r="B35" s="49"/>
      <c r="C35" s="7" t="s">
        <v>12</v>
      </c>
      <c r="D35" s="26">
        <f>SUM(D24:D34)</f>
        <v>0</v>
      </c>
      <c r="E35" s="21"/>
      <c r="F35" s="14"/>
    </row>
    <row r="36" spans="1:6" ht="26.25" customHeight="1" x14ac:dyDescent="0.25">
      <c r="A36" s="35" t="s">
        <v>37</v>
      </c>
      <c r="B36" s="36"/>
      <c r="C36" s="36"/>
      <c r="D36" s="37"/>
      <c r="F36" s="1"/>
    </row>
    <row r="37" spans="1:6" s="4" customFormat="1" ht="32.25" customHeight="1" x14ac:dyDescent="0.2">
      <c r="A37" s="18" t="s">
        <v>23</v>
      </c>
      <c r="B37" s="18" t="s">
        <v>24</v>
      </c>
      <c r="C37" s="18" t="s">
        <v>38</v>
      </c>
      <c r="D37" s="3" t="s">
        <v>4</v>
      </c>
    </row>
    <row r="38" spans="1:6" ht="15.75" x14ac:dyDescent="0.25">
      <c r="A38" s="24" t="s">
        <v>26</v>
      </c>
      <c r="B38" s="25">
        <v>20</v>
      </c>
      <c r="C38" s="5">
        <v>0</v>
      </c>
      <c r="D38" s="6">
        <f>B38*C38</f>
        <v>0</v>
      </c>
      <c r="F38" s="1"/>
    </row>
    <row r="39" spans="1:6" ht="15.75" x14ac:dyDescent="0.25">
      <c r="A39" s="24" t="s">
        <v>27</v>
      </c>
      <c r="B39" s="25">
        <v>80</v>
      </c>
      <c r="C39" s="5">
        <v>0</v>
      </c>
      <c r="D39" s="6">
        <f t="shared" ref="D39:D48" si="5">B39*C39</f>
        <v>0</v>
      </c>
      <c r="F39" s="1"/>
    </row>
    <row r="40" spans="1:6" ht="15.75" x14ac:dyDescent="0.25">
      <c r="A40" s="24" t="s">
        <v>28</v>
      </c>
      <c r="B40" s="25">
        <v>40</v>
      </c>
      <c r="C40" s="5">
        <v>0</v>
      </c>
      <c r="D40" s="6">
        <f t="shared" si="5"/>
        <v>0</v>
      </c>
      <c r="F40" s="1"/>
    </row>
    <row r="41" spans="1:6" ht="15.75" x14ac:dyDescent="0.25">
      <c r="A41" s="24" t="s">
        <v>29</v>
      </c>
      <c r="B41" s="25">
        <v>30</v>
      </c>
      <c r="C41" s="5">
        <v>0</v>
      </c>
      <c r="D41" s="6">
        <f t="shared" si="5"/>
        <v>0</v>
      </c>
      <c r="F41" s="1"/>
    </row>
    <row r="42" spans="1:6" ht="15.75" x14ac:dyDescent="0.25">
      <c r="A42" s="24" t="s">
        <v>30</v>
      </c>
      <c r="B42" s="25">
        <v>10</v>
      </c>
      <c r="C42" s="5">
        <v>0</v>
      </c>
      <c r="D42" s="6">
        <f t="shared" si="5"/>
        <v>0</v>
      </c>
      <c r="F42" s="1"/>
    </row>
    <row r="43" spans="1:6" ht="15.75" x14ac:dyDescent="0.25">
      <c r="A43" s="24" t="s">
        <v>31</v>
      </c>
      <c r="B43" s="25">
        <v>20</v>
      </c>
      <c r="C43" s="5">
        <v>0</v>
      </c>
      <c r="D43" s="6">
        <f t="shared" si="5"/>
        <v>0</v>
      </c>
      <c r="F43" s="1"/>
    </row>
    <row r="44" spans="1:6" ht="15.75" x14ac:dyDescent="0.25">
      <c r="A44" s="24" t="s">
        <v>32</v>
      </c>
      <c r="B44" s="25">
        <v>15</v>
      </c>
      <c r="C44" s="5">
        <v>0</v>
      </c>
      <c r="D44" s="6">
        <f t="shared" si="5"/>
        <v>0</v>
      </c>
      <c r="F44" s="1"/>
    </row>
    <row r="45" spans="1:6" ht="15.75" x14ac:dyDescent="0.25">
      <c r="A45" s="24" t="s">
        <v>33</v>
      </c>
      <c r="B45" s="25">
        <v>10</v>
      </c>
      <c r="C45" s="5">
        <v>0</v>
      </c>
      <c r="D45" s="6">
        <f t="shared" si="5"/>
        <v>0</v>
      </c>
      <c r="F45" s="1"/>
    </row>
    <row r="46" spans="1:6" ht="15.75" x14ac:dyDescent="0.25">
      <c r="A46" s="24" t="s">
        <v>34</v>
      </c>
      <c r="B46" s="25">
        <v>80</v>
      </c>
      <c r="C46" s="5">
        <v>0</v>
      </c>
      <c r="D46" s="6">
        <f t="shared" si="5"/>
        <v>0</v>
      </c>
      <c r="F46" s="1"/>
    </row>
    <row r="47" spans="1:6" ht="15.75" x14ac:dyDescent="0.25">
      <c r="A47" s="24" t="s">
        <v>35</v>
      </c>
      <c r="B47" s="25">
        <v>60</v>
      </c>
      <c r="C47" s="5">
        <v>0</v>
      </c>
      <c r="D47" s="6">
        <f t="shared" si="5"/>
        <v>0</v>
      </c>
      <c r="F47" s="1"/>
    </row>
    <row r="48" spans="1:6" ht="15.75" x14ac:dyDescent="0.25">
      <c r="A48" s="24" t="s">
        <v>36</v>
      </c>
      <c r="B48" s="25">
        <v>40</v>
      </c>
      <c r="C48" s="5">
        <v>0</v>
      </c>
      <c r="D48" s="6">
        <f t="shared" si="5"/>
        <v>0</v>
      </c>
      <c r="F48" s="1"/>
    </row>
    <row r="49" spans="1:8" ht="20.25" customHeight="1" x14ac:dyDescent="0.25">
      <c r="A49" s="48" t="s">
        <v>11</v>
      </c>
      <c r="B49" s="49"/>
      <c r="C49" s="7" t="s">
        <v>12</v>
      </c>
      <c r="D49" s="26">
        <f>SUM(D38:D48)</f>
        <v>0</v>
      </c>
      <c r="E49" s="21"/>
      <c r="F49" s="14"/>
    </row>
    <row r="50" spans="1:8" s="33" customFormat="1" ht="22.5" customHeight="1" x14ac:dyDescent="0.25">
      <c r="A50" s="50" t="s">
        <v>20</v>
      </c>
      <c r="B50" s="50"/>
      <c r="C50" s="50"/>
      <c r="D50" s="50"/>
    </row>
    <row r="51" spans="1:8" ht="28.5" customHeight="1" x14ac:dyDescent="0.3">
      <c r="A51" s="27" t="s">
        <v>39</v>
      </c>
      <c r="B51" s="27"/>
      <c r="C51" s="28"/>
      <c r="D51" s="28"/>
      <c r="F51" s="1"/>
    </row>
    <row r="52" spans="1:8" ht="33" customHeight="1" x14ac:dyDescent="0.25">
      <c r="A52" s="18" t="s">
        <v>40</v>
      </c>
      <c r="B52" s="7" t="s">
        <v>41</v>
      </c>
      <c r="C52" s="18" t="s">
        <v>42</v>
      </c>
      <c r="D52" s="7"/>
      <c r="E52" s="8"/>
      <c r="F52" s="1"/>
    </row>
    <row r="53" spans="1:8" ht="48" customHeight="1" x14ac:dyDescent="0.25">
      <c r="A53" s="24" t="s">
        <v>43</v>
      </c>
      <c r="B53" s="10">
        <v>250000</v>
      </c>
      <c r="C53" s="20">
        <v>0</v>
      </c>
      <c r="D53" s="9">
        <f>(1+C53)*B53</f>
        <v>250000</v>
      </c>
      <c r="E53" s="8"/>
      <c r="F53" s="1"/>
    </row>
    <row r="54" spans="1:8" s="8" customFormat="1" ht="26.25" customHeight="1" x14ac:dyDescent="0.3">
      <c r="A54" s="29" t="s">
        <v>44</v>
      </c>
      <c r="B54" s="29"/>
      <c r="C54" s="30"/>
      <c r="D54" s="30"/>
    </row>
    <row r="55" spans="1:8" s="8" customFormat="1" ht="30" customHeight="1" x14ac:dyDescent="0.25">
      <c r="A55" s="18" t="s">
        <v>40</v>
      </c>
      <c r="B55" s="31" t="s">
        <v>45</v>
      </c>
      <c r="C55" s="18" t="s">
        <v>42</v>
      </c>
      <c r="D55" s="11"/>
      <c r="E55" s="1"/>
    </row>
    <row r="56" spans="1:8" s="8" customFormat="1" ht="45.75" customHeight="1" x14ac:dyDescent="0.25">
      <c r="A56" s="24" t="s">
        <v>46</v>
      </c>
      <c r="B56" s="32">
        <v>50000</v>
      </c>
      <c r="C56" s="12">
        <v>0</v>
      </c>
      <c r="D56" s="13">
        <f>(1+C56)*B56</f>
        <v>50000</v>
      </c>
      <c r="E56" s="1"/>
    </row>
    <row r="57" spans="1:8" s="8" customFormat="1" ht="26.25" customHeight="1" x14ac:dyDescent="0.3">
      <c r="A57" s="29" t="s">
        <v>47</v>
      </c>
      <c r="B57" s="29"/>
      <c r="C57" s="30"/>
      <c r="D57" s="30"/>
    </row>
    <row r="58" spans="1:8" s="8" customFormat="1" ht="30" customHeight="1" x14ac:dyDescent="0.25">
      <c r="A58" s="18" t="s">
        <v>40</v>
      </c>
      <c r="B58" s="31" t="s">
        <v>45</v>
      </c>
      <c r="C58" s="18" t="s">
        <v>42</v>
      </c>
      <c r="D58" s="11"/>
      <c r="E58" s="1"/>
    </row>
    <row r="59" spans="1:8" s="8" customFormat="1" ht="45.75" customHeight="1" x14ac:dyDescent="0.25">
      <c r="A59" s="24" t="s">
        <v>48</v>
      </c>
      <c r="B59" s="32">
        <v>50000</v>
      </c>
      <c r="C59" s="12">
        <v>0</v>
      </c>
      <c r="D59" s="13">
        <f>(1+C59)*B59</f>
        <v>50000</v>
      </c>
      <c r="E59" s="1"/>
    </row>
    <row r="60" spans="1:8" s="8" customFormat="1" ht="25.5" customHeight="1" x14ac:dyDescent="0.25">
      <c r="A60" s="19" t="s">
        <v>49</v>
      </c>
      <c r="B60" s="19"/>
      <c r="C60" s="22"/>
      <c r="D60" s="13">
        <f>SUM(D10,D19,D35,D49,D53,D56,D59)</f>
        <v>350000</v>
      </c>
      <c r="E60" s="1"/>
    </row>
    <row r="61" spans="1:8" ht="26.25" x14ac:dyDescent="0.4">
      <c r="A61" s="51" t="s">
        <v>50</v>
      </c>
      <c r="B61" s="51"/>
      <c r="C61" s="12">
        <v>0</v>
      </c>
      <c r="D61" s="39">
        <f>D60*C61</f>
        <v>0</v>
      </c>
      <c r="H61" s="16"/>
    </row>
    <row r="62" spans="1:8" ht="26.25" x14ac:dyDescent="0.4">
      <c r="A62" s="51" t="s">
        <v>51</v>
      </c>
      <c r="B62" s="51"/>
      <c r="C62" s="12">
        <v>0</v>
      </c>
      <c r="D62" s="39">
        <f>(D60+D61)*C62</f>
        <v>0</v>
      </c>
      <c r="E62" s="17"/>
    </row>
    <row r="63" spans="1:8" ht="26.25" x14ac:dyDescent="0.4">
      <c r="A63" s="51" t="s">
        <v>52</v>
      </c>
      <c r="B63" s="51"/>
      <c r="C63" s="40"/>
      <c r="D63" s="41">
        <v>100000</v>
      </c>
    </row>
    <row r="64" spans="1:8" ht="27" x14ac:dyDescent="0.35">
      <c r="A64" s="43" t="s">
        <v>53</v>
      </c>
      <c r="B64" s="43"/>
      <c r="C64" s="44">
        <f>SUM(D60:D63)</f>
        <v>450000</v>
      </c>
      <c r="D64" s="44"/>
    </row>
  </sheetData>
  <sheetProtection algorithmName="SHA-512" hashValue="v9E+05OI6ya2e0nGChzNFVSiSxkPgAPWbpK6BpxDy3HOodGiVE8JCxWmk/9ZX+CCBt6ljTP/0g8SWm7Ye0LcUw==" saltValue="ZEtZxgDyW7qcQu1H9FCDzg==" spinCount="100000" sheet="1" selectLockedCells="1"/>
  <mergeCells count="13">
    <mergeCell ref="A64:B64"/>
    <mergeCell ref="C64:D64"/>
    <mergeCell ref="A1:D1"/>
    <mergeCell ref="A10:B10"/>
    <mergeCell ref="A19:B19"/>
    <mergeCell ref="A20:D20"/>
    <mergeCell ref="A21:D21"/>
    <mergeCell ref="A35:B35"/>
    <mergeCell ref="A49:B49"/>
    <mergeCell ref="A50:D50"/>
    <mergeCell ref="A61:B61"/>
    <mergeCell ref="A62:B62"/>
    <mergeCell ref="A63:B63"/>
  </mergeCells>
  <printOptions horizontalCentered="1"/>
  <pageMargins left="0.25" right="0.25" top="0.75" bottom="0.75" header="0.3" footer="0.3"/>
  <pageSetup scale="36" orientation="landscape" r:id="rId1"/>
  <headerFooter>
    <oddHeader>&amp;C&amp;"-,Bold"&amp;22Appendix B - Rates Workbook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nit xmlns="2626148a-8767-4a33-8dc0-d5407bb8d818" xsi:nil="true"/>
    <ProjectManager xmlns="2626148a-8767-4a33-8dc0-d5407bb8d818" xsi:nil="true"/>
    <COMPELETE_x003f_ xmlns="2626148a-8767-4a33-8dc0-d5407bb8d818">false</COMPELETE_x003f_>
    <TaxCatchAll xmlns="b097eda1-a156-49b6-9370-51c9633c5021" xsi:nil="true"/>
    <lcf76f155ced4ddcb4097134ff3c332f xmlns="2626148a-8767-4a33-8dc0-d5407bb8d8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2CEE771E42F408D29DEBCAD2FC242" ma:contentTypeVersion="18" ma:contentTypeDescription="Create a new document." ma:contentTypeScope="" ma:versionID="a2d629316fd6a76e6ec5644b45f0a3ab">
  <xsd:schema xmlns:xsd="http://www.w3.org/2001/XMLSchema" xmlns:xs="http://www.w3.org/2001/XMLSchema" xmlns:p="http://schemas.microsoft.com/office/2006/metadata/properties" xmlns:ns2="2626148a-8767-4a33-8dc0-d5407bb8d818" xmlns:ns3="b097eda1-a156-49b6-9370-51c9633c5021" targetNamespace="http://schemas.microsoft.com/office/2006/metadata/properties" ma:root="true" ma:fieldsID="854ed8f4b6d5a69d61159a2981972446" ns2:_="" ns3:_="">
    <xsd:import namespace="2626148a-8767-4a33-8dc0-d5407bb8d818"/>
    <xsd:import namespace="b097eda1-a156-49b6-9370-51c9633c50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ProjectManager" minOccurs="0"/>
                <xsd:element ref="ns2:Unit"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OCR" minOccurs="0"/>
                <xsd:element ref="ns2:COMPELETE_x003f_"/>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6148a-8767-4a33-8dc0-d5407bb8d8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rojectManager" ma:index="12" nillable="true" ma:displayName="Project Manager " ma:format="Dropdown" ma:internalName="ProjectManager">
      <xsd:simpleType>
        <xsd:restriction base="dms:Text">
          <xsd:maxLength value="255"/>
        </xsd:restriction>
      </xsd:simpleType>
    </xsd:element>
    <xsd:element name="Unit" ma:index="13" nillable="true" ma:displayName="Unit " ma:format="Dropdown" ma:internalName="Unit">
      <xsd:simpleType>
        <xsd:restriction base="dms:Choice">
          <xsd:enumeration value="B54"/>
          <xsd:enumeration value="G62"/>
          <xsd:enumeration value="N00"/>
          <xsd:enumeration value="N01"/>
          <xsd:enumeration value="N02"/>
          <xsd:enumeration value="N03"/>
          <xsd:enumeration value="N33"/>
          <xsd:enumeration value="N34"/>
          <xsd:enumeration value="N35"/>
          <xsd:enumeration value="N36"/>
          <xsd:enumeration value="N38"/>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6b1703a-8bd9-45b1-a093-1bbf3c09aa6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COMPELETE_x003f_" ma:index="23" ma:displayName="COMPELETE?" ma:default="0" ma:description="Is ths PWO complete" ma:format="Dropdown" ma:internalName="COMPELETE_x003f_">
      <xsd:simpleType>
        <xsd:restriction base="dms:Boolea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97eda1-a156-49b6-9370-51c9633c50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5f3ece4-b2ac-4186-b2fd-434a25ab42f2}" ma:internalName="TaxCatchAll" ma:showField="CatchAllData" ma:web="b097eda1-a156-49b6-9370-51c9633c50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B5964-C6B9-402C-9886-A658DACCA00C}">
  <ds:schemaRefs>
    <ds:schemaRef ds:uri="http://schemas.microsoft.com/sharepoint/v3/contenttype/forms"/>
  </ds:schemaRefs>
</ds:datastoreItem>
</file>

<file path=customXml/itemProps2.xml><?xml version="1.0" encoding="utf-8"?>
<ds:datastoreItem xmlns:ds="http://schemas.openxmlformats.org/officeDocument/2006/customXml" ds:itemID="{B9077AAA-C5A4-4C77-AD9F-584801C061DF}">
  <ds:schemaRefs>
    <ds:schemaRef ds:uri="http://schemas.microsoft.com/office/2006/metadata/properties"/>
    <ds:schemaRef ds:uri="http://schemas.microsoft.com/office/infopath/2007/PartnerControls"/>
    <ds:schemaRef ds:uri="2626148a-8767-4a33-8dc0-d5407bb8d818"/>
    <ds:schemaRef ds:uri="b097eda1-a156-49b6-9370-51c9633c5021"/>
  </ds:schemaRefs>
</ds:datastoreItem>
</file>

<file path=customXml/itemProps3.xml><?xml version="1.0" encoding="utf-8"?>
<ds:datastoreItem xmlns:ds="http://schemas.openxmlformats.org/officeDocument/2006/customXml" ds:itemID="{3A92F05D-54B3-4BE1-9F0B-1D3D54C84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6148a-8767-4a33-8dc0-d5407bb8d818"/>
    <ds:schemaRef ds:uri="b097eda1-a156-49b6-9370-51c9633c50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JEA INPUT SHEET 1</vt:lpstr>
      <vt:lpstr>'JEA INPUT SHEET 1'!Print_Area</vt:lpstr>
    </vt:vector>
  </TitlesOfParts>
  <Manager/>
  <Company>JEA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INFORMAL RATES WORKBOOK TEMPLATE</dc:title>
  <dc:subject/>
  <dc:creator>GuevL@jea.com</dc:creator>
  <cp:keywords/>
  <dc:description/>
  <cp:lastModifiedBy>Behr, Jason V.</cp:lastModifiedBy>
  <cp:revision/>
  <dcterms:created xsi:type="dcterms:W3CDTF">2014-09-18T14:48:12Z</dcterms:created>
  <dcterms:modified xsi:type="dcterms:W3CDTF">2024-11-22T16:20:58Z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0x01010055778C1106EF9A429BC735D24AA00B3F</vt:lpwstr>
  </property>
  <property fmtid="{D5CDD505-2E9C-101B-9397-08002B2CF9AE}" pid="3" name="_dlc_DocIdItemGuid">
    <vt:lpwstr>87e65d74-7e68-407d-ae92-08f979956ff3</vt:lpwstr>
  </property>
  <property fmtid="{D5CDD505-2E9C-101B-9397-08002B2CF9AE}" pid="4" name="Order">
    <vt:r8>209100</vt:r8>
  </property>
  <property fmtid="{D5CDD505-2E9C-101B-9397-08002B2CF9AE}" pid="5" name="WorkflowChangePath">
    <vt:lpwstr>61d9574a-9c99-4df8-81a6-c4c1a4d372d7,3;61d9574a-9c99-4df8-81a6-c4c1a4d372d7,3;61d9574a-9c99-4df8-81a6-c4c1a4d372d7,5;61d9574a-9c99-4df8-81a6-c4c1a4d372d7,5;61d9574a-9c99-4df8-81a6-c4c1a4d372d7,7;61d9574a-9c99-4df8-81a6-c4c1a4d372d7,7;61d9574a-9c99-4df8-81</vt:lpwstr>
  </property>
  <property fmtid="{D5CDD505-2E9C-101B-9397-08002B2CF9AE}" pid="6" name="MediaServiceImageTags">
    <vt:lpwstr/>
  </property>
</Properties>
</file>