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defaultThemeVersion="124226"/>
  <mc:AlternateContent xmlns:mc="http://schemas.openxmlformats.org/markup-compatibility/2006">
    <mc:Choice Requires="x15">
      <x15ac:absPath xmlns:x15ac="http://schemas.microsoft.com/office/spreadsheetml/2010/11/ac" url="G:\Technology Services\Web User Application Documents\Production\EPSTORE\Supplements\2025\"/>
    </mc:Choice>
  </mc:AlternateContent>
  <xr:revisionPtr revIDLastSave="0" documentId="8_{8C84B625-02AE-466C-87C4-B7CE17D891A0}" xr6:coauthVersionLast="47" xr6:coauthVersionMax="47" xr10:uidLastSave="{00000000-0000-0000-0000-000000000000}"/>
  <bookViews>
    <workbookView xWindow="-120" yWindow="-120" windowWidth="29040" windowHeight="15840" tabRatio="825" xr2:uid="{00000000-000D-0000-FFFF-FFFF00000000}"/>
  </bookViews>
  <sheets>
    <sheet name="JEA INPUT SHEET 1" sheetId="5" r:id="rId1"/>
  </sheets>
  <definedNames>
    <definedName name="_xlnm.Print_Area" localSheetId="0">'JEA INPUT SHEET 1'!$A$1:$D$64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9" i="5" l="1"/>
  <c r="D56" i="5"/>
  <c r="D53" i="5"/>
  <c r="D48" i="5"/>
  <c r="D47" i="5"/>
  <c r="D46" i="5"/>
  <c r="D45" i="5"/>
  <c r="D44" i="5"/>
  <c r="D43" i="5"/>
  <c r="D42" i="5"/>
  <c r="D41" i="5"/>
  <c r="D40" i="5"/>
  <c r="D39" i="5"/>
  <c r="D38" i="5"/>
  <c r="D34" i="5"/>
  <c r="D33" i="5"/>
  <c r="D32" i="5"/>
  <c r="D31" i="5"/>
  <c r="D30" i="5"/>
  <c r="D29" i="5"/>
  <c r="D28" i="5"/>
  <c r="D27" i="5"/>
  <c r="D26" i="5"/>
  <c r="D25" i="5"/>
  <c r="D24" i="5"/>
  <c r="D35" i="5" s="1"/>
  <c r="B18" i="5"/>
  <c r="D18" i="5" s="1"/>
  <c r="B17" i="5"/>
  <c r="D17" i="5" s="1"/>
  <c r="B16" i="5"/>
  <c r="D16" i="5" s="1"/>
  <c r="B15" i="5"/>
  <c r="D15" i="5" s="1"/>
  <c r="B14" i="5"/>
  <c r="D14" i="5" s="1"/>
  <c r="B13" i="5"/>
  <c r="D13" i="5" s="1"/>
  <c r="D9" i="5"/>
  <c r="D8" i="5"/>
  <c r="D7" i="5"/>
  <c r="D6" i="5"/>
  <c r="D5" i="5"/>
  <c r="D4" i="5"/>
  <c r="D10" i="5" s="1"/>
  <c r="D49" i="5" l="1"/>
  <c r="D19" i="5"/>
  <c r="D60" i="5" s="1"/>
  <c r="D61" i="5" l="1"/>
  <c r="D62" i="5" s="1"/>
  <c r="C64" i="5" s="1"/>
</calcChain>
</file>

<file path=xl/sharedStrings.xml><?xml version="1.0" encoding="utf-8"?>
<sst xmlns="http://schemas.openxmlformats.org/spreadsheetml/2006/main" count="86" uniqueCount="55">
  <si>
    <t>LABOR RATES</t>
  </si>
  <si>
    <t>LABOR CLASSIFICATION</t>
  </si>
  <si>
    <t>FIVE YEAR FORECAST (HRS)</t>
  </si>
  <si>
    <t>RATE</t>
  </si>
  <si>
    <t>Extended Total</t>
  </si>
  <si>
    <t>Laborer</t>
  </si>
  <si>
    <t>Journeyman Electrician Apprentice</t>
  </si>
  <si>
    <t>Journeymn Electrician (Industrial)</t>
  </si>
  <si>
    <t>Journeyman Electrician (Foreman)</t>
  </si>
  <si>
    <t>Fiber Technician</t>
  </si>
  <si>
    <t>I&amp;C Technician</t>
  </si>
  <si>
    <t>Notes</t>
  </si>
  <si>
    <t>Subtotal</t>
  </si>
  <si>
    <t>LABOR RATES - OVERTIME 1.5 X</t>
  </si>
  <si>
    <t>Laborer Overtime</t>
  </si>
  <si>
    <t>Journeyman Electrician Apprentice Overtime</t>
  </si>
  <si>
    <t>Journeyman Electrician (Industrial) Overtime</t>
  </si>
  <si>
    <t>Journeyman Electrician (Foreman) Overtime</t>
  </si>
  <si>
    <t>Fiber Technician Overtime</t>
  </si>
  <si>
    <t>I&amp;C Technician Overtime</t>
  </si>
  <si>
    <t>1.   Double Time (2X) Labor rates are not permitted.  JEA will only pay up to 1.5 X the straight time rate for Overtime hours.</t>
  </si>
  <si>
    <t>2.  All trades shall be local; no travel or per diem will paid to trades</t>
  </si>
  <si>
    <t>EQUIPMENT RATES - DAY RATES  (Equipment will only be operated by Company Personnel)</t>
  </si>
  <si>
    <t>EQUIPMENT CLASSIFICATION</t>
  </si>
  <si>
    <t>FIVE YEAR FORECAST</t>
  </si>
  <si>
    <t>Day Rate</t>
  </si>
  <si>
    <t>Job Truck (1/2 ton to 1 ton)</t>
  </si>
  <si>
    <t>Bucket Truck</t>
  </si>
  <si>
    <t>Man-lift 30'</t>
  </si>
  <si>
    <t>Man-lift 45'</t>
  </si>
  <si>
    <t>Man-lift 60'</t>
  </si>
  <si>
    <t>Rough Terrain Man-lift 30'</t>
  </si>
  <si>
    <t>Rough Terrain Man-lift 45'</t>
  </si>
  <si>
    <t>Rough Terrain Man-lift 60''</t>
  </si>
  <si>
    <t>Scissor Lift 20'</t>
  </si>
  <si>
    <t>Back hoe -  0.5 CY</t>
  </si>
  <si>
    <t>Back hoe -  1 CY</t>
  </si>
  <si>
    <t>EQUIPMENT RATES - WEEK RATES (Equipment will only be operated by Company Personnel)</t>
  </si>
  <si>
    <t>Week Rate</t>
  </si>
  <si>
    <t>MATERIALS MARKUP</t>
  </si>
  <si>
    <t>DESCRIPTION</t>
  </si>
  <si>
    <t>Materials Estimate</t>
  </si>
  <si>
    <t>PERCENT
(NTE 10%)</t>
  </si>
  <si>
    <t>Materials Markup - not to exceed 10%.  For materials purchased, the Company shall provide the original invoice (Company Cost) for the materials purchased by the company, apply the mark up percentage, and show Company's final Price to JEA.</t>
  </si>
  <si>
    <t>RENTAL MARKUP</t>
  </si>
  <si>
    <t>Rental Forecast</t>
  </si>
  <si>
    <t>Rental Equipment Markup  - not to exceed 10% - For specific work identified after contract execution, where JEA requires the Contractor to perform and the Contractor does not have the equipment in-house.</t>
  </si>
  <si>
    <t>SUBCONTRACTOR MARKUP</t>
  </si>
  <si>
    <t>Rental Equipment Markup  - not to exceed 10% - For specific work identified after contract execution, where JEA requires the Contractor to perform and the Contractor does not have the material in-house.</t>
  </si>
  <si>
    <t>Bid Subtotal</t>
  </si>
  <si>
    <t>Home Office Overhead / Overhead Mark up</t>
  </si>
  <si>
    <t>Profit Margin</t>
  </si>
  <si>
    <t>SWA (MOT, Permitting, etc)</t>
  </si>
  <si>
    <t>Total Bid Price</t>
  </si>
  <si>
    <t>Electrical GC Services and Support - Bid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</si>
</sst>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4" x14ac:knownFonts="1">
    <font>
      <sz val="11"/>
      <color theme="1"/>
      <name val="Calibri"/>
      <family val="2"/>
      <scheme val="minor"/>
    </font>
    <font>
      <sz val="11"/>
      <color theme="1"/>
      <name val="Calibri"/>
      <family val="2"/>
      <scheme val="minor"/>
    </font>
    <font>
      <b/>
      <sz val="10"/>
      <color theme="1"/>
      <name val="Times New Roman"/>
      <family val="1"/>
    </font>
    <font>
      <b/>
      <sz val="11"/>
      <color theme="1"/>
      <name val="Times New Roman"/>
      <family val="1"/>
    </font>
    <font>
      <b/>
      <sz val="12"/>
      <color theme="1"/>
      <name val="Times New Roman"/>
      <family val="1"/>
    </font>
    <font>
      <b/>
      <sz val="14"/>
      <color theme="1"/>
      <name val="Times New Roman"/>
      <family val="1"/>
    </font>
    <font>
      <b/>
      <sz val="16"/>
      <color theme="1"/>
      <name val="Times New Roman"/>
      <family val="1"/>
    </font>
    <font>
      <sz val="11"/>
      <color theme="1"/>
      <name val="Times New Roman"/>
      <family val="1"/>
    </font>
    <font>
      <sz val="10"/>
      <color theme="1"/>
      <name val="Times New Roman"/>
      <family val="1"/>
    </font>
    <font>
      <sz val="12"/>
      <color theme="1"/>
      <name val="Times New Roman"/>
      <family val="1"/>
    </font>
    <font>
      <sz val="20"/>
      <color theme="1"/>
      <name val="Times New Roman"/>
      <family val="1"/>
    </font>
    <font>
      <b/>
      <sz val="22"/>
      <color theme="1"/>
      <name val="Times New Roman"/>
      <family val="1"/>
    </font>
    <font>
      <b/>
      <sz val="20"/>
      <color theme="1"/>
      <name val="Times New Roman"/>
      <family val="1"/>
    </font>
    <font>
      <b/>
      <u/>
      <sz val="11"/>
      <color rgb="FFFF0000"/>
      <name val="Times New Roman"/>
      <family val="1"/>
    </font>
  </fonts>
  <fills count="6">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52">
    <xf numFmtId="0" fontId="0" fillId="0" borderId="0" xfId="0"/>
    <xf numFmtId="0" fontId="7" fillId="0" borderId="0" xfId="0" applyFont="1" applyBorder="1" applyProtection="1"/>
    <xf numFmtId="0" fontId="7" fillId="0" borderId="0" xfId="0" applyFont="1" applyBorder="1" applyAlignment="1" applyProtection="1">
      <alignment horizontal="center"/>
    </xf>
    <xf numFmtId="0" fontId="3" fillId="0" borderId="1" xfId="0" applyFont="1" applyBorder="1" applyAlignment="1" applyProtection="1">
      <alignment horizontal="center" vertical="center" wrapText="1"/>
    </xf>
    <xf numFmtId="0" fontId="3" fillId="0" borderId="0" xfId="0" applyFont="1" applyBorder="1" applyAlignment="1" applyProtection="1">
      <alignment wrapText="1"/>
    </xf>
    <xf numFmtId="44" fontId="9" fillId="2" borderId="1" xfId="1" applyFont="1" applyFill="1" applyBorder="1" applyAlignment="1" applyProtection="1">
      <alignment horizontal="center" vertical="center"/>
      <protection locked="0"/>
    </xf>
    <xf numFmtId="43" fontId="7" fillId="4" borderId="1" xfId="0" applyNumberFormat="1" applyFont="1" applyFill="1" applyBorder="1" applyProtection="1"/>
    <xf numFmtId="0" fontId="3" fillId="0" borderId="1" xfId="0" applyFont="1" applyBorder="1" applyAlignment="1" applyProtection="1">
      <alignment horizontal="center" vertical="center"/>
    </xf>
    <xf numFmtId="0" fontId="7" fillId="0" borderId="0" xfId="0" applyFont="1" applyFill="1" applyBorder="1" applyProtection="1"/>
    <xf numFmtId="44" fontId="3" fillId="4" borderId="1" xfId="1" applyFont="1" applyFill="1" applyBorder="1" applyAlignment="1" applyProtection="1">
      <alignment horizontal="center" vertical="center"/>
    </xf>
    <xf numFmtId="43" fontId="3" fillId="0" borderId="1" xfId="3" applyFont="1" applyBorder="1" applyAlignment="1" applyProtection="1">
      <alignment horizontal="center" vertical="center"/>
    </xf>
    <xf numFmtId="0" fontId="2" fillId="0" borderId="1" xfId="0" applyFont="1" applyBorder="1" applyAlignment="1" applyProtection="1">
      <alignment vertical="center" wrapText="1"/>
    </xf>
    <xf numFmtId="9" fontId="3" fillId="2" borderId="1" xfId="2" applyFont="1" applyFill="1" applyBorder="1" applyAlignment="1" applyProtection="1">
      <alignment horizontal="center" vertical="center" wrapText="1"/>
      <protection locked="0"/>
    </xf>
    <xf numFmtId="44" fontId="2" fillId="4" borderId="1" xfId="1" applyFont="1" applyFill="1" applyBorder="1" applyAlignment="1" applyProtection="1">
      <alignment horizontal="center" vertical="center"/>
    </xf>
    <xf numFmtId="0" fontId="7" fillId="0" borderId="0" xfId="0" applyFont="1" applyBorder="1" applyAlignment="1" applyProtection="1"/>
    <xf numFmtId="0" fontId="7" fillId="0" borderId="0" xfId="0" applyFont="1" applyBorder="1" applyAlignment="1" applyProtection="1">
      <alignment wrapText="1"/>
    </xf>
    <xf numFmtId="0" fontId="7" fillId="0" borderId="0" xfId="0" applyFont="1" applyBorder="1" applyAlignment="1" applyProtection="1">
      <alignment vertical="center"/>
    </xf>
    <xf numFmtId="0" fontId="3" fillId="0" borderId="0" xfId="0" applyFont="1" applyBorder="1" applyProtection="1"/>
    <xf numFmtId="0" fontId="2"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9" fontId="2" fillId="2" borderId="1" xfId="0" applyNumberFormat="1" applyFont="1" applyFill="1" applyBorder="1" applyAlignment="1" applyProtection="1">
      <alignment horizontal="center" vertical="center" wrapText="1"/>
      <protection locked="0"/>
    </xf>
    <xf numFmtId="0" fontId="7" fillId="0" borderId="0" xfId="0" applyFont="1" applyBorder="1" applyAlignment="1" applyProtection="1">
      <alignment horizontal="left" vertical="top" wrapText="1"/>
    </xf>
    <xf numFmtId="0" fontId="4" fillId="0" borderId="1" xfId="0" applyFont="1" applyBorder="1" applyAlignment="1" applyProtection="1">
      <alignment vertical="center" wrapText="1"/>
    </xf>
    <xf numFmtId="0" fontId="7" fillId="0" borderId="0" xfId="0" applyFont="1" applyBorder="1" applyAlignment="1" applyProtection="1">
      <alignment horizontal="center" vertical="center"/>
    </xf>
    <xf numFmtId="0" fontId="8" fillId="0" borderId="1" xfId="0" applyFont="1" applyBorder="1" applyAlignment="1" applyProtection="1">
      <alignment vertical="center" wrapText="1"/>
    </xf>
    <xf numFmtId="43" fontId="8" fillId="0" borderId="1" xfId="3" applyFont="1" applyBorder="1" applyAlignment="1" applyProtection="1">
      <alignment horizontal="center" vertical="center" wrapText="1"/>
    </xf>
    <xf numFmtId="43" fontId="3" fillId="0" borderId="1" xfId="0" applyNumberFormat="1" applyFont="1" applyBorder="1" applyAlignment="1" applyProtection="1">
      <alignment vertical="center"/>
    </xf>
    <xf numFmtId="0" fontId="5" fillId="3" borderId="1" xfId="0" applyFont="1" applyFill="1" applyBorder="1" applyAlignment="1" applyProtection="1">
      <alignment horizontal="center" vertical="center"/>
    </xf>
    <xf numFmtId="0" fontId="5" fillId="3" borderId="1" xfId="0" applyFont="1" applyFill="1" applyBorder="1" applyAlignment="1" applyProtection="1"/>
    <xf numFmtId="0" fontId="6" fillId="3" borderId="1" xfId="0" applyFont="1" applyFill="1" applyBorder="1" applyAlignment="1" applyProtection="1">
      <alignment horizontal="center" vertical="center"/>
    </xf>
    <xf numFmtId="0" fontId="6" fillId="3" borderId="1" xfId="0" applyFont="1" applyFill="1" applyBorder="1" applyAlignment="1" applyProtection="1"/>
    <xf numFmtId="0" fontId="7" fillId="0" borderId="1" xfId="0" applyFont="1" applyFill="1" applyBorder="1" applyAlignment="1" applyProtection="1">
      <alignment horizontal="center" vertical="center"/>
    </xf>
    <xf numFmtId="43" fontId="3" fillId="0" borderId="1" xfId="3" applyFont="1" applyBorder="1" applyAlignment="1" applyProtection="1">
      <alignment horizontal="center" vertical="center" wrapText="1"/>
    </xf>
    <xf numFmtId="0" fontId="7" fillId="0" borderId="0" xfId="0" applyFont="1" applyBorder="1" applyAlignment="1" applyProtection="1">
      <alignment vertical="center" wrapText="1"/>
    </xf>
    <xf numFmtId="0" fontId="7" fillId="0" borderId="0" xfId="0" applyFont="1" applyBorder="1" applyAlignment="1" applyProtection="1">
      <alignment horizontal="left" vertical="center" wrapText="1"/>
    </xf>
    <xf numFmtId="0" fontId="5" fillId="3" borderId="2" xfId="0" applyFont="1" applyFill="1" applyBorder="1" applyAlignment="1" applyProtection="1">
      <alignment vertical="center"/>
    </xf>
    <xf numFmtId="0" fontId="5" fillId="3" borderId="4" xfId="0" applyFont="1" applyFill="1" applyBorder="1" applyAlignment="1" applyProtection="1">
      <alignment vertical="center"/>
    </xf>
    <xf numFmtId="0" fontId="5" fillId="3" borderId="3" xfId="0" applyFont="1" applyFill="1" applyBorder="1" applyAlignment="1" applyProtection="1">
      <alignment vertical="center"/>
    </xf>
    <xf numFmtId="43" fontId="8" fillId="3" borderId="1" xfId="3" applyFont="1" applyFill="1" applyBorder="1" applyAlignment="1" applyProtection="1">
      <alignment horizontal="center" vertical="center" wrapText="1"/>
    </xf>
    <xf numFmtId="44" fontId="7" fillId="0" borderId="1" xfId="0" applyNumberFormat="1" applyFont="1" applyBorder="1" applyProtection="1"/>
    <xf numFmtId="0" fontId="7" fillId="0" borderId="1" xfId="0" applyFont="1" applyBorder="1" applyProtection="1"/>
    <xf numFmtId="44" fontId="7" fillId="0" borderId="1" xfId="1" applyFont="1" applyBorder="1" applyProtection="1"/>
    <xf numFmtId="0" fontId="13" fillId="0" borderId="0" xfId="0" applyFont="1" applyBorder="1" applyProtection="1"/>
    <xf numFmtId="0" fontId="11" fillId="0" borderId="1" xfId="0" applyFont="1" applyBorder="1" applyAlignment="1" applyProtection="1">
      <alignment horizontal="center" wrapText="1"/>
    </xf>
    <xf numFmtId="44" fontId="12" fillId="5" borderId="1" xfId="0" applyNumberFormat="1" applyFont="1" applyFill="1" applyBorder="1" applyAlignment="1" applyProtection="1">
      <alignment horizontal="center"/>
    </xf>
    <xf numFmtId="0" fontId="6" fillId="0" borderId="1" xfId="0" applyFont="1" applyBorder="1" applyAlignment="1" applyProtection="1">
      <alignment horizontal="center" vertical="center"/>
    </xf>
    <xf numFmtId="0" fontId="3" fillId="0" borderId="1" xfId="0" applyFont="1" applyBorder="1" applyAlignment="1" applyProtection="1">
      <alignment horizontal="left" vertical="center"/>
    </xf>
    <xf numFmtId="0" fontId="7" fillId="0" borderId="1" xfId="0" applyFont="1" applyBorder="1" applyAlignment="1" applyProtection="1">
      <alignment horizontal="left" vertical="center" wrapText="1"/>
    </xf>
    <xf numFmtId="0" fontId="3" fillId="0" borderId="2" xfId="0" applyFont="1" applyBorder="1" applyAlignment="1" applyProtection="1">
      <alignment horizontal="left" vertical="center"/>
    </xf>
    <xf numFmtId="0" fontId="3" fillId="0" borderId="3" xfId="0" applyFont="1" applyBorder="1" applyAlignment="1" applyProtection="1">
      <alignment horizontal="left" vertical="center"/>
    </xf>
    <xf numFmtId="0" fontId="7" fillId="0" borderId="1" xfId="0" applyFont="1" applyBorder="1" applyAlignment="1" applyProtection="1">
      <alignment vertical="center" wrapText="1"/>
    </xf>
    <xf numFmtId="0" fontId="10" fillId="0" borderId="1" xfId="0" applyFont="1" applyBorder="1" applyAlignment="1" applyProtection="1">
      <alignment horizontal="center" wrapText="1"/>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64"/>
  <sheetViews>
    <sheetView tabSelected="1" view="pageBreakPreview" zoomScale="80" zoomScaleNormal="70" zoomScaleSheetLayoutView="80" workbookViewId="0">
      <selection activeCell="C45" sqref="C45"/>
    </sheetView>
  </sheetViews>
  <sheetFormatPr defaultColWidth="8.85546875" defaultRowHeight="15" x14ac:dyDescent="0.25"/>
  <cols>
    <col min="1" max="1" width="90.5703125" style="15" customWidth="1"/>
    <col min="2" max="2" width="18.85546875" style="23" customWidth="1"/>
    <col min="3" max="3" width="15" style="1" customWidth="1"/>
    <col min="4" max="4" width="21.5703125" style="1" customWidth="1"/>
    <col min="5" max="5" width="18.28515625" style="1" customWidth="1"/>
    <col min="6" max="6" width="21.42578125" style="2" customWidth="1"/>
    <col min="7" max="7" width="15.140625" style="1" customWidth="1"/>
    <col min="8" max="8" width="15" style="1" customWidth="1"/>
    <col min="9" max="9" width="22.85546875" style="1" customWidth="1"/>
    <col min="10" max="10" width="15.140625" style="1" customWidth="1"/>
    <col min="11" max="11" width="15.5703125" style="1" customWidth="1"/>
    <col min="12" max="12" width="27.42578125" style="1" customWidth="1"/>
    <col min="13" max="16384" width="8.85546875" style="1"/>
  </cols>
  <sheetData>
    <row r="1" spans="1:6" ht="31.5" customHeight="1" x14ac:dyDescent="0.25">
      <c r="A1" s="45" t="s">
        <v>54</v>
      </c>
      <c r="B1" s="45"/>
      <c r="C1" s="45"/>
      <c r="D1" s="45"/>
    </row>
    <row r="2" spans="1:6" s="23" customFormat="1" ht="75" customHeight="1" x14ac:dyDescent="0.25">
      <c r="A2" s="35" t="s">
        <v>0</v>
      </c>
      <c r="B2" s="36"/>
      <c r="C2" s="36"/>
      <c r="D2" s="37"/>
    </row>
    <row r="3" spans="1:6" s="4" customFormat="1" ht="32.25" customHeight="1" x14ac:dyDescent="0.2">
      <c r="A3" s="18" t="s">
        <v>1</v>
      </c>
      <c r="B3" s="18" t="s">
        <v>2</v>
      </c>
      <c r="C3" s="18" t="s">
        <v>3</v>
      </c>
      <c r="D3" s="3" t="s">
        <v>4</v>
      </c>
    </row>
    <row r="4" spans="1:6" ht="15.75" x14ac:dyDescent="0.25">
      <c r="A4" s="24" t="s">
        <v>5</v>
      </c>
      <c r="B4" s="25">
        <v>1000</v>
      </c>
      <c r="C4" s="5">
        <v>0</v>
      </c>
      <c r="D4" s="6">
        <f>B4*C4</f>
        <v>0</v>
      </c>
      <c r="F4" s="1"/>
    </row>
    <row r="5" spans="1:6" ht="15.75" x14ac:dyDescent="0.25">
      <c r="A5" s="24" t="s">
        <v>6</v>
      </c>
      <c r="B5" s="25">
        <v>3000</v>
      </c>
      <c r="C5" s="5">
        <v>0</v>
      </c>
      <c r="D5" s="6">
        <f>B5*C5</f>
        <v>0</v>
      </c>
      <c r="F5" s="1"/>
    </row>
    <row r="6" spans="1:6" ht="15.75" x14ac:dyDescent="0.25">
      <c r="A6" s="24" t="s">
        <v>7</v>
      </c>
      <c r="B6" s="25">
        <v>12000</v>
      </c>
      <c r="C6" s="5">
        <v>0</v>
      </c>
      <c r="D6" s="6">
        <f t="shared" ref="D6" si="0">B6*C6</f>
        <v>0</v>
      </c>
      <c r="F6" s="1"/>
    </row>
    <row r="7" spans="1:6" ht="15.75" x14ac:dyDescent="0.25">
      <c r="A7" s="24" t="s">
        <v>8</v>
      </c>
      <c r="B7" s="25">
        <v>3000</v>
      </c>
      <c r="C7" s="5">
        <v>0</v>
      </c>
      <c r="D7" s="6">
        <f>B7*C7</f>
        <v>0</v>
      </c>
      <c r="F7" s="1"/>
    </row>
    <row r="8" spans="1:6" s="42" customFormat="1" ht="15.75" x14ac:dyDescent="0.25">
      <c r="A8" s="24" t="s">
        <v>9</v>
      </c>
      <c r="B8" s="25">
        <v>500</v>
      </c>
      <c r="C8" s="5">
        <v>0</v>
      </c>
      <c r="D8" s="6">
        <f t="shared" ref="D8" si="1">B8*C8</f>
        <v>0</v>
      </c>
    </row>
    <row r="9" spans="1:6" s="42" customFormat="1" ht="15.75" x14ac:dyDescent="0.25">
      <c r="A9" s="24" t="s">
        <v>10</v>
      </c>
      <c r="B9" s="25">
        <v>3000</v>
      </c>
      <c r="C9" s="5">
        <v>0</v>
      </c>
      <c r="D9" s="6">
        <f>B9*C9</f>
        <v>0</v>
      </c>
    </row>
    <row r="10" spans="1:6" ht="20.25" customHeight="1" x14ac:dyDescent="0.25">
      <c r="A10" s="46" t="s">
        <v>11</v>
      </c>
      <c r="B10" s="46"/>
      <c r="C10" s="7" t="s">
        <v>12</v>
      </c>
      <c r="D10" s="26">
        <f>SUM(D4:D9)</f>
        <v>0</v>
      </c>
      <c r="E10" s="21"/>
      <c r="F10" s="14"/>
    </row>
    <row r="11" spans="1:6" s="23" customFormat="1" ht="26.25" customHeight="1" x14ac:dyDescent="0.25">
      <c r="A11" s="35" t="s">
        <v>13</v>
      </c>
      <c r="B11" s="36"/>
      <c r="C11" s="36"/>
      <c r="D11" s="37"/>
    </row>
    <row r="12" spans="1:6" s="4" customFormat="1" ht="32.25" customHeight="1" x14ac:dyDescent="0.2">
      <c r="A12" s="18" t="s">
        <v>1</v>
      </c>
      <c r="B12" s="18" t="s">
        <v>2</v>
      </c>
      <c r="C12" s="18" t="s">
        <v>3</v>
      </c>
      <c r="D12" s="3" t="s">
        <v>4</v>
      </c>
    </row>
    <row r="13" spans="1:6" ht="15.75" x14ac:dyDescent="0.25">
      <c r="A13" s="24" t="s">
        <v>14</v>
      </c>
      <c r="B13" s="38">
        <f t="shared" ref="B13:B18" si="2">B4*0.2</f>
        <v>200</v>
      </c>
      <c r="C13" s="5">
        <v>0</v>
      </c>
      <c r="D13" s="6">
        <f>B13*C13</f>
        <v>0</v>
      </c>
      <c r="F13" s="1"/>
    </row>
    <row r="14" spans="1:6" ht="15.75" x14ac:dyDescent="0.25">
      <c r="A14" s="24" t="s">
        <v>15</v>
      </c>
      <c r="B14" s="38">
        <f t="shared" si="2"/>
        <v>600</v>
      </c>
      <c r="C14" s="5">
        <v>0</v>
      </c>
      <c r="D14" s="6">
        <f>B14*C14</f>
        <v>0</v>
      </c>
      <c r="F14" s="1"/>
    </row>
    <row r="15" spans="1:6" ht="15.75" x14ac:dyDescent="0.25">
      <c r="A15" s="24" t="s">
        <v>16</v>
      </c>
      <c r="B15" s="38">
        <f t="shared" si="2"/>
        <v>2400</v>
      </c>
      <c r="C15" s="5">
        <v>0</v>
      </c>
      <c r="D15" s="6">
        <f>B15*C15</f>
        <v>0</v>
      </c>
      <c r="F15" s="1"/>
    </row>
    <row r="16" spans="1:6" ht="15.75" x14ac:dyDescent="0.25">
      <c r="A16" s="24" t="s">
        <v>17</v>
      </c>
      <c r="B16" s="38">
        <f t="shared" si="2"/>
        <v>600</v>
      </c>
      <c r="C16" s="5">
        <v>0</v>
      </c>
      <c r="D16" s="6">
        <f t="shared" ref="D16:D18" si="3">B16*C16</f>
        <v>0</v>
      </c>
      <c r="F16" s="1"/>
    </row>
    <row r="17" spans="1:6" s="42" customFormat="1" ht="15.75" x14ac:dyDescent="0.25">
      <c r="A17" s="24" t="s">
        <v>18</v>
      </c>
      <c r="B17" s="25">
        <f t="shared" si="2"/>
        <v>100</v>
      </c>
      <c r="C17" s="5">
        <v>0</v>
      </c>
      <c r="D17" s="6">
        <f>B17*C17</f>
        <v>0</v>
      </c>
    </row>
    <row r="18" spans="1:6" s="42" customFormat="1" ht="15.75" x14ac:dyDescent="0.25">
      <c r="A18" s="24" t="s">
        <v>19</v>
      </c>
      <c r="B18" s="25">
        <f t="shared" si="2"/>
        <v>600</v>
      </c>
      <c r="C18" s="5">
        <v>0</v>
      </c>
      <c r="D18" s="6">
        <f t="shared" si="3"/>
        <v>0</v>
      </c>
    </row>
    <row r="19" spans="1:6" ht="20.25" customHeight="1" x14ac:dyDescent="0.25">
      <c r="A19" s="46" t="s">
        <v>11</v>
      </c>
      <c r="B19" s="46"/>
      <c r="C19" s="7" t="s">
        <v>12</v>
      </c>
      <c r="D19" s="26">
        <f>SUM(D13:D18)</f>
        <v>0</v>
      </c>
      <c r="E19" s="21"/>
      <c r="F19" s="14"/>
    </row>
    <row r="20" spans="1:6" s="34" customFormat="1" ht="25.5" customHeight="1" x14ac:dyDescent="0.25">
      <c r="A20" s="47" t="s">
        <v>20</v>
      </c>
      <c r="B20" s="47"/>
      <c r="C20" s="47"/>
      <c r="D20" s="47"/>
    </row>
    <row r="21" spans="1:6" s="34" customFormat="1" ht="25.5" customHeight="1" x14ac:dyDescent="0.25">
      <c r="A21" s="47" t="s">
        <v>21</v>
      </c>
      <c r="B21" s="47"/>
      <c r="C21" s="47"/>
      <c r="D21" s="47"/>
      <c r="E21" s="16"/>
    </row>
    <row r="22" spans="1:6" ht="26.25" customHeight="1" x14ac:dyDescent="0.25">
      <c r="A22" s="35" t="s">
        <v>22</v>
      </c>
      <c r="B22" s="36"/>
      <c r="C22" s="36"/>
      <c r="D22" s="37"/>
      <c r="F22" s="1"/>
    </row>
    <row r="23" spans="1:6" s="4" customFormat="1" ht="32.25" customHeight="1" x14ac:dyDescent="0.2">
      <c r="A23" s="18" t="s">
        <v>23</v>
      </c>
      <c r="B23" s="18" t="s">
        <v>24</v>
      </c>
      <c r="C23" s="18" t="s">
        <v>25</v>
      </c>
      <c r="D23" s="3" t="s">
        <v>4</v>
      </c>
    </row>
    <row r="24" spans="1:6" ht="15.75" x14ac:dyDescent="0.25">
      <c r="A24" s="24" t="s">
        <v>26</v>
      </c>
      <c r="B24" s="25">
        <v>1000</v>
      </c>
      <c r="C24" s="5">
        <v>0</v>
      </c>
      <c r="D24" s="6">
        <f>B24*C24</f>
        <v>0</v>
      </c>
      <c r="F24" s="1"/>
    </row>
    <row r="25" spans="1:6" ht="15.75" x14ac:dyDescent="0.25">
      <c r="A25" s="24" t="s">
        <v>27</v>
      </c>
      <c r="B25" s="25">
        <v>1000</v>
      </c>
      <c r="C25" s="5">
        <v>0</v>
      </c>
      <c r="D25" s="6">
        <f t="shared" ref="D25:D34" si="4">B25*C25</f>
        <v>0</v>
      </c>
      <c r="F25" s="1"/>
    </row>
    <row r="26" spans="1:6" ht="15.75" x14ac:dyDescent="0.25">
      <c r="A26" s="24" t="s">
        <v>28</v>
      </c>
      <c r="B26" s="25">
        <v>500</v>
      </c>
      <c r="C26" s="5">
        <v>0</v>
      </c>
      <c r="D26" s="6">
        <f t="shared" si="4"/>
        <v>0</v>
      </c>
      <c r="F26" s="1"/>
    </row>
    <row r="27" spans="1:6" ht="15.75" x14ac:dyDescent="0.25">
      <c r="A27" s="24" t="s">
        <v>29</v>
      </c>
      <c r="B27" s="25">
        <v>250</v>
      </c>
      <c r="C27" s="5">
        <v>0</v>
      </c>
      <c r="D27" s="6">
        <f t="shared" si="4"/>
        <v>0</v>
      </c>
      <c r="F27" s="1"/>
    </row>
    <row r="28" spans="1:6" ht="15.75" x14ac:dyDescent="0.25">
      <c r="A28" s="24" t="s">
        <v>30</v>
      </c>
      <c r="B28" s="25">
        <v>200</v>
      </c>
      <c r="C28" s="5">
        <v>0</v>
      </c>
      <c r="D28" s="6">
        <f t="shared" si="4"/>
        <v>0</v>
      </c>
      <c r="F28" s="1"/>
    </row>
    <row r="29" spans="1:6" ht="15.75" x14ac:dyDescent="0.25">
      <c r="A29" s="24" t="s">
        <v>31</v>
      </c>
      <c r="B29" s="25">
        <v>100</v>
      </c>
      <c r="C29" s="5">
        <v>0</v>
      </c>
      <c r="D29" s="6">
        <f t="shared" si="4"/>
        <v>0</v>
      </c>
      <c r="F29" s="1"/>
    </row>
    <row r="30" spans="1:6" ht="15.75" x14ac:dyDescent="0.25">
      <c r="A30" s="24" t="s">
        <v>32</v>
      </c>
      <c r="B30" s="25">
        <v>80</v>
      </c>
      <c r="C30" s="5">
        <v>0</v>
      </c>
      <c r="D30" s="6">
        <f t="shared" si="4"/>
        <v>0</v>
      </c>
      <c r="F30" s="1"/>
    </row>
    <row r="31" spans="1:6" ht="15.75" x14ac:dyDescent="0.25">
      <c r="A31" s="24" t="s">
        <v>33</v>
      </c>
      <c r="B31" s="25">
        <v>60</v>
      </c>
      <c r="C31" s="5">
        <v>0</v>
      </c>
      <c r="D31" s="6">
        <f t="shared" si="4"/>
        <v>0</v>
      </c>
      <c r="F31" s="1"/>
    </row>
    <row r="32" spans="1:6" ht="15.75" x14ac:dyDescent="0.25">
      <c r="A32" s="24" t="s">
        <v>34</v>
      </c>
      <c r="B32" s="25">
        <v>100</v>
      </c>
      <c r="C32" s="5">
        <v>0</v>
      </c>
      <c r="D32" s="6">
        <f t="shared" si="4"/>
        <v>0</v>
      </c>
      <c r="F32" s="1"/>
    </row>
    <row r="33" spans="1:6" ht="15.75" x14ac:dyDescent="0.25">
      <c r="A33" s="24" t="s">
        <v>35</v>
      </c>
      <c r="B33" s="25">
        <v>400</v>
      </c>
      <c r="C33" s="5">
        <v>0</v>
      </c>
      <c r="D33" s="6">
        <f t="shared" si="4"/>
        <v>0</v>
      </c>
      <c r="F33" s="1"/>
    </row>
    <row r="34" spans="1:6" ht="15.75" x14ac:dyDescent="0.25">
      <c r="A34" s="24" t="s">
        <v>36</v>
      </c>
      <c r="B34" s="25">
        <v>200</v>
      </c>
      <c r="C34" s="5">
        <v>0</v>
      </c>
      <c r="D34" s="6">
        <f t="shared" si="4"/>
        <v>0</v>
      </c>
      <c r="F34" s="1"/>
    </row>
    <row r="35" spans="1:6" ht="20.25" customHeight="1" x14ac:dyDescent="0.25">
      <c r="A35" s="48" t="s">
        <v>11</v>
      </c>
      <c r="B35" s="49"/>
      <c r="C35" s="7" t="s">
        <v>12</v>
      </c>
      <c r="D35" s="26">
        <f>SUM(D24:D34)</f>
        <v>0</v>
      </c>
      <c r="E35" s="21"/>
      <c r="F35" s="14"/>
    </row>
    <row r="36" spans="1:6" ht="26.25" customHeight="1" x14ac:dyDescent="0.25">
      <c r="A36" s="35" t="s">
        <v>37</v>
      </c>
      <c r="B36" s="36"/>
      <c r="C36" s="36"/>
      <c r="D36" s="37"/>
      <c r="F36" s="1"/>
    </row>
    <row r="37" spans="1:6" s="4" customFormat="1" ht="32.25" customHeight="1" x14ac:dyDescent="0.2">
      <c r="A37" s="18" t="s">
        <v>23</v>
      </c>
      <c r="B37" s="18" t="s">
        <v>24</v>
      </c>
      <c r="C37" s="18" t="s">
        <v>38</v>
      </c>
      <c r="D37" s="3" t="s">
        <v>4</v>
      </c>
    </row>
    <row r="38" spans="1:6" ht="15.75" x14ac:dyDescent="0.25">
      <c r="A38" s="24" t="s">
        <v>26</v>
      </c>
      <c r="B38" s="25">
        <v>20</v>
      </c>
      <c r="C38" s="5">
        <v>0</v>
      </c>
      <c r="D38" s="6">
        <f>B38*C38</f>
        <v>0</v>
      </c>
      <c r="F38" s="1"/>
    </row>
    <row r="39" spans="1:6" ht="15.75" x14ac:dyDescent="0.25">
      <c r="A39" s="24" t="s">
        <v>27</v>
      </c>
      <c r="B39" s="25">
        <v>80</v>
      </c>
      <c r="C39" s="5">
        <v>0</v>
      </c>
      <c r="D39" s="6">
        <f t="shared" ref="D39:D48" si="5">B39*C39</f>
        <v>0</v>
      </c>
      <c r="F39" s="1"/>
    </row>
    <row r="40" spans="1:6" ht="15.75" x14ac:dyDescent="0.25">
      <c r="A40" s="24" t="s">
        <v>28</v>
      </c>
      <c r="B40" s="25">
        <v>40</v>
      </c>
      <c r="C40" s="5">
        <v>0</v>
      </c>
      <c r="D40" s="6">
        <f t="shared" si="5"/>
        <v>0</v>
      </c>
      <c r="F40" s="1"/>
    </row>
    <row r="41" spans="1:6" ht="15.75" x14ac:dyDescent="0.25">
      <c r="A41" s="24" t="s">
        <v>29</v>
      </c>
      <c r="B41" s="25">
        <v>30</v>
      </c>
      <c r="C41" s="5">
        <v>0</v>
      </c>
      <c r="D41" s="6">
        <f t="shared" si="5"/>
        <v>0</v>
      </c>
      <c r="F41" s="1"/>
    </row>
    <row r="42" spans="1:6" ht="15.75" x14ac:dyDescent="0.25">
      <c r="A42" s="24" t="s">
        <v>30</v>
      </c>
      <c r="B42" s="25">
        <v>10</v>
      </c>
      <c r="C42" s="5">
        <v>0</v>
      </c>
      <c r="D42" s="6">
        <f t="shared" si="5"/>
        <v>0</v>
      </c>
      <c r="F42" s="1"/>
    </row>
    <row r="43" spans="1:6" ht="15.75" x14ac:dyDescent="0.25">
      <c r="A43" s="24" t="s">
        <v>31</v>
      </c>
      <c r="B43" s="25">
        <v>20</v>
      </c>
      <c r="C43" s="5">
        <v>0</v>
      </c>
      <c r="D43" s="6">
        <f t="shared" si="5"/>
        <v>0</v>
      </c>
      <c r="F43" s="1"/>
    </row>
    <row r="44" spans="1:6" ht="15.75" x14ac:dyDescent="0.25">
      <c r="A44" s="24" t="s">
        <v>32</v>
      </c>
      <c r="B44" s="25">
        <v>15</v>
      </c>
      <c r="C44" s="5">
        <v>0</v>
      </c>
      <c r="D44" s="6">
        <f t="shared" si="5"/>
        <v>0</v>
      </c>
      <c r="F44" s="1"/>
    </row>
    <row r="45" spans="1:6" ht="15.75" x14ac:dyDescent="0.25">
      <c r="A45" s="24" t="s">
        <v>33</v>
      </c>
      <c r="B45" s="25">
        <v>10</v>
      </c>
      <c r="C45" s="5">
        <v>0</v>
      </c>
      <c r="D45" s="6">
        <f t="shared" si="5"/>
        <v>0</v>
      </c>
      <c r="F45" s="1"/>
    </row>
    <row r="46" spans="1:6" ht="15.75" x14ac:dyDescent="0.25">
      <c r="A46" s="24" t="s">
        <v>34</v>
      </c>
      <c r="B46" s="25">
        <v>80</v>
      </c>
      <c r="C46" s="5">
        <v>0</v>
      </c>
      <c r="D46" s="6">
        <f t="shared" si="5"/>
        <v>0</v>
      </c>
      <c r="F46" s="1"/>
    </row>
    <row r="47" spans="1:6" ht="15.75" x14ac:dyDescent="0.25">
      <c r="A47" s="24" t="s">
        <v>35</v>
      </c>
      <c r="B47" s="25">
        <v>60</v>
      </c>
      <c r="C47" s="5">
        <v>0</v>
      </c>
      <c r="D47" s="6">
        <f t="shared" si="5"/>
        <v>0</v>
      </c>
      <c r="F47" s="1"/>
    </row>
    <row r="48" spans="1:6" ht="15.75" x14ac:dyDescent="0.25">
      <c r="A48" s="24" t="s">
        <v>36</v>
      </c>
      <c r="B48" s="25">
        <v>40</v>
      </c>
      <c r="C48" s="5">
        <v>0</v>
      </c>
      <c r="D48" s="6">
        <f t="shared" si="5"/>
        <v>0</v>
      </c>
      <c r="F48" s="1"/>
    </row>
    <row r="49" spans="1:8" ht="20.25" customHeight="1" x14ac:dyDescent="0.25">
      <c r="A49" s="48" t="s">
        <v>11</v>
      </c>
      <c r="B49" s="49"/>
      <c r="C49" s="7" t="s">
        <v>12</v>
      </c>
      <c r="D49" s="26">
        <f>SUM(D38:D48)</f>
        <v>0</v>
      </c>
      <c r="E49" s="21"/>
      <c r="F49" s="14"/>
    </row>
    <row r="50" spans="1:8" s="33" customFormat="1" ht="22.5" customHeight="1" x14ac:dyDescent="0.25">
      <c r="A50" s="50" t="s">
        <v>20</v>
      </c>
      <c r="B50" s="50"/>
      <c r="C50" s="50"/>
      <c r="D50" s="50"/>
    </row>
    <row r="51" spans="1:8" ht="28.5" customHeight="1" x14ac:dyDescent="0.3">
      <c r="A51" s="27" t="s">
        <v>39</v>
      </c>
      <c r="B51" s="27"/>
      <c r="C51" s="28"/>
      <c r="D51" s="28"/>
      <c r="F51" s="1"/>
    </row>
    <row r="52" spans="1:8" ht="33" customHeight="1" x14ac:dyDescent="0.25">
      <c r="A52" s="18" t="s">
        <v>40</v>
      </c>
      <c r="B52" s="7" t="s">
        <v>41</v>
      </c>
      <c r="C52" s="18" t="s">
        <v>42</v>
      </c>
      <c r="D52" s="7"/>
      <c r="E52" s="8"/>
      <c r="F52" s="1"/>
    </row>
    <row r="53" spans="1:8" ht="48" customHeight="1" x14ac:dyDescent="0.25">
      <c r="A53" s="24" t="s">
        <v>43</v>
      </c>
      <c r="B53" s="10">
        <v>250000</v>
      </c>
      <c r="C53" s="20">
        <v>0</v>
      </c>
      <c r="D53" s="9">
        <f>(1+C53)*B53</f>
        <v>250000</v>
      </c>
      <c r="E53" s="8"/>
      <c r="F53" s="1"/>
    </row>
    <row r="54" spans="1:8" s="8" customFormat="1" ht="26.25" customHeight="1" x14ac:dyDescent="0.3">
      <c r="A54" s="29" t="s">
        <v>44</v>
      </c>
      <c r="B54" s="29"/>
      <c r="C54" s="30"/>
      <c r="D54" s="30"/>
    </row>
    <row r="55" spans="1:8" s="8" customFormat="1" ht="30" customHeight="1" x14ac:dyDescent="0.25">
      <c r="A55" s="18" t="s">
        <v>40</v>
      </c>
      <c r="B55" s="31" t="s">
        <v>45</v>
      </c>
      <c r="C55" s="18" t="s">
        <v>42</v>
      </c>
      <c r="D55" s="11"/>
      <c r="E55" s="1"/>
    </row>
    <row r="56" spans="1:8" s="8" customFormat="1" ht="45.75" customHeight="1" x14ac:dyDescent="0.25">
      <c r="A56" s="24" t="s">
        <v>46</v>
      </c>
      <c r="B56" s="32">
        <v>50000</v>
      </c>
      <c r="C56" s="12">
        <v>0</v>
      </c>
      <c r="D56" s="13">
        <f>(1+C56)*B56</f>
        <v>50000</v>
      </c>
      <c r="E56" s="1"/>
    </row>
    <row r="57" spans="1:8" s="8" customFormat="1" ht="26.25" customHeight="1" x14ac:dyDescent="0.3">
      <c r="A57" s="29" t="s">
        <v>47</v>
      </c>
      <c r="B57" s="29"/>
      <c r="C57" s="30"/>
      <c r="D57" s="30"/>
    </row>
    <row r="58" spans="1:8" s="8" customFormat="1" ht="30" customHeight="1" x14ac:dyDescent="0.25">
      <c r="A58" s="18" t="s">
        <v>40</v>
      </c>
      <c r="B58" s="31" t="s">
        <v>45</v>
      </c>
      <c r="C58" s="18" t="s">
        <v>42</v>
      </c>
      <c r="D58" s="11"/>
      <c r="E58" s="1"/>
    </row>
    <row r="59" spans="1:8" s="8" customFormat="1" ht="45.75" customHeight="1" x14ac:dyDescent="0.25">
      <c r="A59" s="24" t="s">
        <v>48</v>
      </c>
      <c r="B59" s="32">
        <v>50000</v>
      </c>
      <c r="C59" s="12">
        <v>0</v>
      </c>
      <c r="D59" s="13">
        <f>(1+C59)*B59</f>
        <v>50000</v>
      </c>
      <c r="E59" s="1"/>
    </row>
    <row r="60" spans="1:8" s="8" customFormat="1" ht="25.5" customHeight="1" x14ac:dyDescent="0.25">
      <c r="A60" s="19" t="s">
        <v>49</v>
      </c>
      <c r="B60" s="19"/>
      <c r="C60" s="22"/>
      <c r="D60" s="13">
        <f>SUM(D10,D19,D35,D49,D53,D56,D59)</f>
        <v>350000</v>
      </c>
      <c r="E60" s="1"/>
    </row>
    <row r="61" spans="1:8" ht="26.25" x14ac:dyDescent="0.4">
      <c r="A61" s="51" t="s">
        <v>50</v>
      </c>
      <c r="B61" s="51"/>
      <c r="C61" s="12">
        <v>0</v>
      </c>
      <c r="D61" s="39">
        <f>D60*C61</f>
        <v>0</v>
      </c>
      <c r="H61" s="16"/>
    </row>
    <row r="62" spans="1:8" ht="26.25" x14ac:dyDescent="0.4">
      <c r="A62" s="51" t="s">
        <v>51</v>
      </c>
      <c r="B62" s="51"/>
      <c r="C62" s="12">
        <v>0</v>
      </c>
      <c r="D62" s="39">
        <f>(D60+D61)*C62</f>
        <v>0</v>
      </c>
      <c r="E62" s="17"/>
    </row>
    <row r="63" spans="1:8" ht="26.25" x14ac:dyDescent="0.4">
      <c r="A63" s="51" t="s">
        <v>52</v>
      </c>
      <c r="B63" s="51"/>
      <c r="C63" s="40"/>
      <c r="D63" s="41">
        <v>100000</v>
      </c>
    </row>
    <row r="64" spans="1:8" ht="27" x14ac:dyDescent="0.35">
      <c r="A64" s="43" t="s">
        <v>53</v>
      </c>
      <c r="B64" s="43"/>
      <c r="C64" s="44">
        <f>SUM(D60:D63)</f>
        <v>450000</v>
      </c>
      <c r="D64" s="44"/>
    </row>
  </sheetData>
  <sheetProtection algorithmName="SHA-512" hashValue="v9E+05OI6ya2e0nGChzNFVSiSxkPgAPWbpK6BpxDy3HOodGiVE8JCxWmk/9ZX+CCBt6ljTP/0g8SWm7Ye0LcUw==" saltValue="ZEtZxgDyW7qcQu1H9FCDzg==" spinCount="100000" sheet="1" selectLockedCells="1"/>
  <mergeCells count="13">
    <mergeCell ref="A64:B64"/>
    <mergeCell ref="C64:D64"/>
    <mergeCell ref="A1:D1"/>
    <mergeCell ref="A10:B10"/>
    <mergeCell ref="A19:B19"/>
    <mergeCell ref="A20:D20"/>
    <mergeCell ref="A21:D21"/>
    <mergeCell ref="A35:B35"/>
    <mergeCell ref="A49:B49"/>
    <mergeCell ref="A50:D50"/>
    <mergeCell ref="A61:B61"/>
    <mergeCell ref="A62:B62"/>
    <mergeCell ref="A63:B63"/>
  </mergeCells>
  <printOptions horizontalCentered="1"/>
  <pageMargins left="0.25" right="0.25" top="0.75" bottom="0.75" header="0.3" footer="0.3"/>
  <pageSetup scale="36" orientation="landscape" r:id="rId1"/>
  <headerFooter>
    <oddHeader>&amp;C&amp;"-,Bold"&amp;22Appendix B - Rates Workbook</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Unit xmlns="2626148a-8767-4a33-8dc0-d5407bb8d818" xsi:nil="true"/>
    <ProjectManager xmlns="2626148a-8767-4a33-8dc0-d5407bb8d818" xsi:nil="true"/>
    <COMPELETE_x003f_ xmlns="2626148a-8767-4a33-8dc0-d5407bb8d818">false</COMPELETE_x003f_>
    <TaxCatchAll xmlns="b097eda1-a156-49b6-9370-51c9633c5021" xsi:nil="true"/>
    <lcf76f155ced4ddcb4097134ff3c332f xmlns="2626148a-8767-4a33-8dc0-d5407bb8d8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92CEE771E42F408D29DEBCAD2FC242" ma:contentTypeVersion="18" ma:contentTypeDescription="Create a new document." ma:contentTypeScope="" ma:versionID="a2d629316fd6a76e6ec5644b45f0a3ab">
  <xsd:schema xmlns:xsd="http://www.w3.org/2001/XMLSchema" xmlns:xs="http://www.w3.org/2001/XMLSchema" xmlns:p="http://schemas.microsoft.com/office/2006/metadata/properties" xmlns:ns2="2626148a-8767-4a33-8dc0-d5407bb8d818" xmlns:ns3="b097eda1-a156-49b6-9370-51c9633c5021" targetNamespace="http://schemas.microsoft.com/office/2006/metadata/properties" ma:root="true" ma:fieldsID="854ed8f4b6d5a69d61159a2981972446" ns2:_="" ns3:_="">
    <xsd:import namespace="2626148a-8767-4a33-8dc0-d5407bb8d818"/>
    <xsd:import namespace="b097eda1-a156-49b6-9370-51c9633c50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ProjectManager" minOccurs="0"/>
                <xsd:element ref="ns2:Unit"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OCR" minOccurs="0"/>
                <xsd:element ref="ns2:COMPELETE_x003f_"/>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26148a-8767-4a33-8dc0-d5407bb8d8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ProjectManager" ma:index="12" nillable="true" ma:displayName="Project Manager " ma:format="Dropdown" ma:internalName="ProjectManager">
      <xsd:simpleType>
        <xsd:restriction base="dms:Text">
          <xsd:maxLength value="255"/>
        </xsd:restriction>
      </xsd:simpleType>
    </xsd:element>
    <xsd:element name="Unit" ma:index="13" nillable="true" ma:displayName="Unit " ma:format="Dropdown" ma:internalName="Unit">
      <xsd:simpleType>
        <xsd:restriction base="dms:Choice">
          <xsd:enumeration value="B54"/>
          <xsd:enumeration value="G62"/>
          <xsd:enumeration value="N00"/>
          <xsd:enumeration value="N01"/>
          <xsd:enumeration value="N02"/>
          <xsd:enumeration value="N03"/>
          <xsd:enumeration value="N33"/>
          <xsd:enumeration value="N34"/>
          <xsd:enumeration value="N35"/>
          <xsd:enumeration value="N36"/>
          <xsd:enumeration value="N38"/>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CR" ma:index="22" nillable="true" ma:displayName="Extracted Text" ma:internalName="MediaServiceOCR" ma:readOnly="true">
      <xsd:simpleType>
        <xsd:restriction base="dms:Note">
          <xsd:maxLength value="255"/>
        </xsd:restriction>
      </xsd:simpleType>
    </xsd:element>
    <xsd:element name="COMPELETE_x003f_" ma:index="23" ma:displayName="COMPELETE?" ma:default="0" ma:description="Is ths PWO complete" ma:format="Dropdown" ma:internalName="COMPELETE_x003f_">
      <xsd:simpleType>
        <xsd:restriction base="dms:Boolean"/>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97eda1-a156-49b6-9370-51c9633c502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5f3ece4-b2ac-4186-b2fd-434a25ab42f2}" ma:internalName="TaxCatchAll" ma:showField="CatchAllData" ma:web="b097eda1-a156-49b6-9370-51c9633c50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1B5964-C6B9-402C-9886-A658DACCA00C}">
  <ds:schemaRefs>
    <ds:schemaRef ds:uri="http://schemas.microsoft.com/sharepoint/v3/contenttype/forms"/>
  </ds:schemaRefs>
</ds:datastoreItem>
</file>

<file path=customXml/itemProps2.xml><?xml version="1.0" encoding="utf-8"?>
<ds:datastoreItem xmlns:ds="http://schemas.openxmlformats.org/officeDocument/2006/customXml" ds:itemID="{B9077AAA-C5A4-4C77-AD9F-584801C061DF}">
  <ds:schemaRefs>
    <ds:schemaRef ds:uri="http://schemas.microsoft.com/office/2006/metadata/properties"/>
    <ds:schemaRef ds:uri="http://schemas.microsoft.com/office/infopath/2007/PartnerControls"/>
    <ds:schemaRef ds:uri="2626148a-8767-4a33-8dc0-d5407bb8d818"/>
    <ds:schemaRef ds:uri="b097eda1-a156-49b6-9370-51c9633c5021"/>
  </ds:schemaRefs>
</ds:datastoreItem>
</file>

<file path=customXml/itemProps3.xml><?xml version="1.0" encoding="utf-8"?>
<ds:datastoreItem xmlns:ds="http://schemas.openxmlformats.org/officeDocument/2006/customXml" ds:itemID="{3A92F05D-54B3-4BE1-9F0B-1D3D54C841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26148a-8767-4a33-8dc0-d5407bb8d818"/>
    <ds:schemaRef ds:uri="b097eda1-a156-49b6-9370-51c9633c50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0d91960-576d-4631-bc37-56584b7dc8db}" enabled="0" method="" siteId="{c0d91960-576d-4631-bc37-56584b7dc8d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JEA INPUT SHEET 1</vt:lpstr>
      <vt:lpstr>'JEA INPUT SHEET 1'!Print_Area</vt:lpstr>
    </vt:vector>
  </TitlesOfParts>
  <Manager/>
  <Company>JEA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INFORMAL RATES WORKBOOK TEMPLATE</dc:title>
  <dc:subject/>
  <dc:creator>GuevL@jea.com</dc:creator>
  <cp:keywords/>
  <dc:description/>
  <cp:lastModifiedBy>Behr, Jason V.</cp:lastModifiedBy>
  <cp:revision/>
  <dcterms:created xsi:type="dcterms:W3CDTF">2014-09-18T14:48:12Z</dcterms:created>
  <dcterms:modified xsi:type="dcterms:W3CDTF">2024-11-22T16:20:58Z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0x01010055778C1106EF9A429BC735D24AA00B3F</vt:lpwstr>
  </property>
  <property fmtid="{D5CDD505-2E9C-101B-9397-08002B2CF9AE}" pid="3" name="_dlc_DocIdItemGuid">
    <vt:lpwstr>87e65d74-7e68-407d-ae92-08f979956ff3</vt:lpwstr>
  </property>
  <property fmtid="{D5CDD505-2E9C-101B-9397-08002B2CF9AE}" pid="4" name="Order">
    <vt:r8>209100</vt:r8>
  </property>
  <property fmtid="{D5CDD505-2E9C-101B-9397-08002B2CF9AE}" pid="5" name="WorkflowChangePath">
    <vt:lpwstr>61d9574a-9c99-4df8-81a6-c4c1a4d372d7,3;61d9574a-9c99-4df8-81a6-c4c1a4d372d7,3;61d9574a-9c99-4df8-81a6-c4c1a4d372d7,5;61d9574a-9c99-4df8-81a6-c4c1a4d372d7,5;61d9574a-9c99-4df8-81a6-c4c1a4d372d7,7;61d9574a-9c99-4df8-81a6-c4c1a4d372d7,7;61d9574a-9c99-4df8-81</vt:lpwstr>
  </property>
  <property fmtid="{D5CDD505-2E9C-101B-9397-08002B2CF9AE}" pid="6" name="MediaServiceImageTags">
    <vt:lpwstr/>
  </property>
</Properties>
</file>