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hegrid/finance/supply/pba/Procurement Files/"/>
    </mc:Choice>
  </mc:AlternateContent>
  <bookViews>
    <workbookView xWindow="396" yWindow="108" windowWidth="8580" windowHeight="3456"/>
  </bookViews>
  <sheets>
    <sheet name="132-17" sheetId="2" r:id="rId1"/>
  </sheets>
  <definedNames>
    <definedName name="_xlnm.Print_Area" localSheetId="0">'132-17'!$A$1:$F$106</definedName>
  </definedNames>
  <calcPr calcId="162913"/>
</workbook>
</file>

<file path=xl/calcChain.xml><?xml version="1.0" encoding="utf-8"?>
<calcChain xmlns="http://schemas.openxmlformats.org/spreadsheetml/2006/main">
  <c r="F105" i="2" l="1"/>
  <c r="F90" i="2"/>
  <c r="F91" i="2" s="1"/>
  <c r="F104" i="2" s="1"/>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57" i="2"/>
  <c r="F52" i="2"/>
  <c r="F53" i="2" s="1"/>
  <c r="F102" i="2" s="1"/>
  <c r="F47" i="2"/>
  <c r="F48" i="2" s="1"/>
  <c r="F101" i="2" s="1"/>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12" i="2"/>
  <c r="F6" i="2"/>
  <c r="F7" i="2"/>
  <c r="F5" i="2"/>
  <c r="F86" i="2" l="1"/>
  <c r="F103" i="2" s="1"/>
  <c r="F43" i="2"/>
  <c r="F100" i="2" s="1"/>
  <c r="F8" i="2"/>
  <c r="F99" i="2" s="1"/>
  <c r="F106" i="2" l="1"/>
</calcChain>
</file>

<file path=xl/sharedStrings.xml><?xml version="1.0" encoding="utf-8"?>
<sst xmlns="http://schemas.openxmlformats.org/spreadsheetml/2006/main" count="274" uniqueCount="117">
  <si>
    <t>Unit Code</t>
  </si>
  <si>
    <t>Unit Price</t>
  </si>
  <si>
    <t>Description</t>
  </si>
  <si>
    <t>Unit</t>
  </si>
  <si>
    <t>Feet</t>
  </si>
  <si>
    <t>$</t>
  </si>
  <si>
    <t>Each</t>
  </si>
  <si>
    <t>FO-RIS1C</t>
  </si>
  <si>
    <t>FO-RIS1W</t>
  </si>
  <si>
    <t>FO-SEV</t>
  </si>
  <si>
    <t>Hourly Crew Rate (minimum 3 person Crew)</t>
  </si>
  <si>
    <t>Hours</t>
  </si>
  <si>
    <t>FIBER OPTIC OVERHEAD SERVICES</t>
  </si>
  <si>
    <t>TOTAL PRICE</t>
  </si>
  <si>
    <t>Install (Pull) and Remove Overhead Fiber</t>
  </si>
  <si>
    <t>FO-xx: Install or Relocate Overhead Attachment Hardware</t>
  </si>
  <si>
    <t>Miscellaneous Minor Labor</t>
  </si>
  <si>
    <t>Emergency EMC Fiber: Pull Overhead Fiber</t>
  </si>
  <si>
    <t>Emergency EMFO-xx: Install Overhead Attachment Hardware</t>
  </si>
  <si>
    <t>Emergency Miscellaneous Minor Labor</t>
  </si>
  <si>
    <t>Total Price</t>
  </si>
  <si>
    <t>C.Fiber</t>
  </si>
  <si>
    <t>JEA Overhead Fiber Optic Standard on jea.com</t>
  </si>
  <si>
    <t>REM-Fiber</t>
  </si>
  <si>
    <t>REM-Fiber is to be used for removal of obsolete fiber cable and all associated attachments only. This unit is for maintenance only. This unit is not to be used when performing scheduled or emergency repairs.</t>
  </si>
  <si>
    <t>N/A</t>
  </si>
  <si>
    <t>FO-A</t>
  </si>
  <si>
    <t>FO-ABD</t>
  </si>
  <si>
    <t>FO-D</t>
  </si>
  <si>
    <t>FO-DBD</t>
  </si>
  <si>
    <t xml:space="preserve">FO-T (Distribution Poles only)             </t>
  </si>
  <si>
    <t>FO-TBD</t>
  </si>
  <si>
    <t>FO-TL</t>
  </si>
  <si>
    <t>FO-TLBD</t>
  </si>
  <si>
    <t xml:space="preserve">FO-CS (Cable Storage)           </t>
  </si>
  <si>
    <t>FO-GRNDW</t>
  </si>
  <si>
    <t>See supplement drawing attached to this Bid. Hardware Grounding on Transmission structures is required. Not for use on Distribution pole.</t>
  </si>
  <si>
    <t>FO-GRNDC</t>
  </si>
  <si>
    <t>RC.Fiber</t>
  </si>
  <si>
    <t>Relocate fiber attachment on an Overhead Transmission or Distribution structure to another existing structure. Relocation of OH hardware includes detaching, relocation from one structure or position to another and reattaching to another location or structure. This attachment may include any of items above.</t>
  </si>
  <si>
    <t>FO-SB</t>
  </si>
  <si>
    <t>OH Fiber Splice Box</t>
  </si>
  <si>
    <t>RC.FO-SB</t>
  </si>
  <si>
    <t>Relocation of OH Fiber Splice Box includes detaching, relocation from one structure or position to another and reattaching to another location or structure without an OH Fiber Splice Box</t>
  </si>
  <si>
    <t>I.FIBCU</t>
  </si>
  <si>
    <t>EMC.Fiber</t>
  </si>
  <si>
    <t>EMFO-A</t>
  </si>
  <si>
    <t>EMFO-ABD</t>
  </si>
  <si>
    <t>EMFO-D</t>
  </si>
  <si>
    <t>EMFO-DBD</t>
  </si>
  <si>
    <t xml:space="preserve">EMFO-T (Distribution Poles only)             </t>
  </si>
  <si>
    <t>EMFO-TBD</t>
  </si>
  <si>
    <t>EMFO-TL</t>
  </si>
  <si>
    <t>EMFO-TLBD</t>
  </si>
  <si>
    <t xml:space="preserve">EMFO-CS (Cable Storage)           </t>
  </si>
  <si>
    <t xml:space="preserve">EMFO-GRNDW (Required for Transmission)     </t>
  </si>
  <si>
    <t xml:space="preserve">EMFO-GRNDC (Required for Transmission)     </t>
  </si>
  <si>
    <t>EMFO-RIS1C</t>
  </si>
  <si>
    <t>EMFO-RIS1W</t>
  </si>
  <si>
    <t>EMFO-SB</t>
  </si>
  <si>
    <t>EMI.FIBCU</t>
  </si>
  <si>
    <t>EMFO-SEV</t>
  </si>
  <si>
    <t>MA</t>
  </si>
  <si>
    <t>Dollars</t>
  </si>
  <si>
    <t>REM-Pilot</t>
  </si>
  <si>
    <t>This item is located in the Underground Standards. It should be used when the majority of work to be billed is overhead.</t>
  </si>
  <si>
    <t>REM-Pilot is to be used for removal of obsolete "Pilot Wire" (a copper Telephone type cable once used for Electric and Water control. also called "Control Cable") and all associated attachments. This unit is for maintenance only.</t>
  </si>
  <si>
    <t>FO-TX-A</t>
  </si>
  <si>
    <t>FO-TX-ABD</t>
  </si>
  <si>
    <t>FO-TX-CR</t>
  </si>
  <si>
    <t>FO-TX-D</t>
  </si>
  <si>
    <t>FO-TX-DBD</t>
  </si>
  <si>
    <t>FO-TX-DDE</t>
  </si>
  <si>
    <t>FO-TX-DDEBD</t>
  </si>
  <si>
    <t>FO-TX-GRD</t>
  </si>
  <si>
    <t>FO-TX-GUY</t>
  </si>
  <si>
    <t>FO-TX-SB</t>
  </si>
  <si>
    <t>FO-TX-SBBD</t>
  </si>
  <si>
    <t>FO-TX-TL</t>
  </si>
  <si>
    <t>FO-TX-TLBD</t>
  </si>
  <si>
    <t>FO-TX-VIB</t>
  </si>
  <si>
    <t>JEA Overhead Fiber Optic Standard on jea.com (Transmission)</t>
  </si>
  <si>
    <t>EMFO-TX-A</t>
  </si>
  <si>
    <t>EMFO-TX-ABD</t>
  </si>
  <si>
    <t>EMFO-TX-CR</t>
  </si>
  <si>
    <t>EMFO-TX-D</t>
  </si>
  <si>
    <t>EMFO-TX-DBD</t>
  </si>
  <si>
    <t>EMFO-TX-DDE</t>
  </si>
  <si>
    <t>EMFO-TX-DDEBD</t>
  </si>
  <si>
    <t>EMFO-TX-GRD</t>
  </si>
  <si>
    <t>EMFO-TX-GUY</t>
  </si>
  <si>
    <t>EMFO-TX-SB</t>
  </si>
  <si>
    <t>EMFO-TX-SBBD</t>
  </si>
  <si>
    <t>EMFO-TX-TL</t>
  </si>
  <si>
    <t>EMFO-TX-TLBD</t>
  </si>
  <si>
    <t>EMFO-TX-VIB</t>
  </si>
  <si>
    <t xml:space="preserve"> 5 Year Estimated QTY</t>
  </si>
  <si>
    <t>TOTAL LUMP SUM  OF SECTIONS 3.1-3.7 (ENTER TOTAL ON APPENDIX B RESPONSE FORM)</t>
  </si>
  <si>
    <t>Section 3.1:  Install (Pull) and Remove Overhead Fiber</t>
  </si>
  <si>
    <t>TOTAL SECTION 3.1</t>
  </si>
  <si>
    <t>Section 3.2: Install or Relocate Overhead Attachment Hardware</t>
  </si>
  <si>
    <t>TOTAL SECTION 3.2</t>
  </si>
  <si>
    <t>Section 3.3: Miscellaneous Minor Labor</t>
  </si>
  <si>
    <t>TOTAL SECTION 3.3</t>
  </si>
  <si>
    <t>TOTAL SECTION 3.4</t>
  </si>
  <si>
    <t>Section 3.4:  Emergency EMC Fiber: Pull Overhead Fiber</t>
  </si>
  <si>
    <t>Section 3.5: Emergency EMFO-xx: Install Overhead Attachment Hardware</t>
  </si>
  <si>
    <t>TOTAL SECTION 3.5</t>
  </si>
  <si>
    <t>Section 3.6:  Emergency Miscellaneous Minor Labor</t>
  </si>
  <si>
    <t>TOTAL SECTION 3.6</t>
  </si>
  <si>
    <t>TOTAL SECTION 3.7</t>
  </si>
  <si>
    <t>Supplemental Work Allowance (Contractor Supplied Mat. and Equip.)</t>
  </si>
  <si>
    <t>Section 3.7:  Supplemental Work Allowance (Contractor Supplied Materials)</t>
  </si>
  <si>
    <t>Supplemental Work Allowance (Contractor Supplied Materials and equipment)</t>
  </si>
  <si>
    <t>This item is located in the Underground Standards FO-RIS1W item 3. It should be used when the majority of work to be billed is overhead. This unit is for use when additional Down lead Cushions are required due to greater length. An additional unit should be placed every six to eight feet.</t>
  </si>
  <si>
    <t>Appendix B - Response Workbook                                                                                132-17 Fiber Optic Cable Overhead Construction, Repair, &amp; Maintenance  (Enter pricing in Unit Price Yellow Cells only)</t>
  </si>
  <si>
    <t>SECTION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</si>
</sst>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indexed="8"/>
      <name val="Calibri"/>
      <family val="2"/>
    </font>
    <font>
      <sz val="10"/>
      <name val="Calibri"/>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8"/>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2"/>
      </patternFill>
    </fill>
    <fill>
      <patternFill patternType="solid">
        <fgColor indexed="49"/>
      </patternFill>
    </fill>
    <fill>
      <patternFill patternType="solid">
        <fgColor indexed="5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lightDown"/>
    </fill>
    <fill>
      <patternFill patternType="lightDown">
        <bgColor rgb="FFFFFF00"/>
      </patternFill>
    </fill>
  </fills>
  <borders count="1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2" applyNumberFormat="0" applyAlignment="0" applyProtection="0"/>
    <xf numFmtId="0" fontId="8" fillId="0" borderId="4" applyNumberFormat="0" applyFill="0" applyAlignment="0" applyProtection="0"/>
    <xf numFmtId="0" fontId="9" fillId="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8" borderId="0" applyNumberFormat="0" applyBorder="0" applyAlignment="0" applyProtection="0"/>
    <xf numFmtId="0" fontId="1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3"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3" fillId="25" borderId="0" applyNumberFormat="0" applyBorder="0" applyAlignment="0" applyProtection="0"/>
    <xf numFmtId="0" fontId="14" fillId="0" borderId="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7" fillId="26" borderId="2" applyNumberForma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1"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15" fillId="7" borderId="6" applyNumberFormat="0" applyFont="0" applyAlignment="0" applyProtection="0"/>
    <xf numFmtId="0" fontId="6" fillId="26" borderId="3" applyNumberFormat="0" applyAlignment="0" applyProtection="0"/>
    <xf numFmtId="0" fontId="20" fillId="0" borderId="0" applyNumberFormat="0" applyFill="0" applyBorder="0" applyAlignment="0" applyProtection="0"/>
    <xf numFmtId="0" fontId="12" fillId="0" borderId="9" applyNumberFormat="0" applyFill="0" applyAlignment="0" applyProtection="0"/>
    <xf numFmtId="44" fontId="14" fillId="0" borderId="0" applyFont="0" applyFill="0" applyBorder="0" applyAlignment="0" applyProtection="0"/>
  </cellStyleXfs>
  <cellXfs count="48">
    <xf numFmtId="0" fontId="0" fillId="0" borderId="0" xfId="0"/>
    <xf numFmtId="0" fontId="0" fillId="0" borderId="0" xfId="0" applyAlignment="1">
      <alignment vertical="center"/>
    </xf>
    <xf numFmtId="0" fontId="0" fillId="0" borderId="10" xfId="0" applyBorder="1" applyAlignment="1">
      <alignment horizontal="center" vertical="center"/>
    </xf>
    <xf numFmtId="0" fontId="0" fillId="0" borderId="10" xfId="0" applyBorder="1"/>
    <xf numFmtId="0" fontId="12" fillId="31" borderId="10" xfId="0" applyFont="1" applyFill="1" applyBorder="1" applyAlignment="1">
      <alignment horizontal="center" vertical="center"/>
    </xf>
    <xf numFmtId="0" fontId="12" fillId="31" borderId="10" xfId="0" applyFont="1" applyFill="1" applyBorder="1"/>
    <xf numFmtId="0" fontId="0" fillId="33" borderId="0" xfId="0" applyFill="1"/>
    <xf numFmtId="0" fontId="0" fillId="0" borderId="10" xfId="0" applyBorder="1" applyAlignment="1">
      <alignment wrapText="1"/>
    </xf>
    <xf numFmtId="0" fontId="0" fillId="0" borderId="13" xfId="0"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0" fillId="0" borderId="10" xfId="0" applyBorder="1" applyAlignment="1">
      <alignment vertical="center" wrapText="1"/>
    </xf>
    <xf numFmtId="0" fontId="0" fillId="34" borderId="10" xfId="0" applyFill="1" applyBorder="1" applyAlignment="1">
      <alignment vertical="center" wrapText="1"/>
    </xf>
    <xf numFmtId="0" fontId="0" fillId="34" borderId="10" xfId="0" applyFill="1" applyBorder="1" applyAlignment="1">
      <alignment vertical="center"/>
    </xf>
    <xf numFmtId="0" fontId="0" fillId="0" borderId="10" xfId="0" applyBorder="1" applyAlignment="1">
      <alignment horizontal="left" vertical="center"/>
    </xf>
    <xf numFmtId="0" fontId="0" fillId="34" borderId="10" xfId="0" applyFill="1" applyBorder="1"/>
    <xf numFmtId="0" fontId="0" fillId="0" borderId="10" xfId="0" applyFill="1" applyBorder="1" applyAlignment="1">
      <alignment wrapText="1"/>
    </xf>
    <xf numFmtId="0" fontId="0" fillId="0" borderId="10" xfId="0" applyFill="1" applyBorder="1" applyAlignment="1">
      <alignment vertical="center" wrapText="1"/>
    </xf>
    <xf numFmtId="44" fontId="0" fillId="0" borderId="10" xfId="0" applyNumberFormat="1" applyBorder="1"/>
    <xf numFmtId="44" fontId="0" fillId="31" borderId="10" xfId="0" applyNumberFormat="1" applyFill="1" applyBorder="1"/>
    <xf numFmtId="0" fontId="12" fillId="32" borderId="10" xfId="0" applyFont="1" applyFill="1" applyBorder="1"/>
    <xf numFmtId="0" fontId="12" fillId="32" borderId="10" xfId="0" applyFont="1" applyFill="1" applyBorder="1" applyAlignment="1">
      <alignment wrapText="1"/>
    </xf>
    <xf numFmtId="44" fontId="0" fillId="35" borderId="10" xfId="0" applyNumberFormat="1" applyFill="1" applyBorder="1"/>
    <xf numFmtId="44" fontId="0" fillId="0" borderId="10" xfId="0" applyNumberFormat="1" applyBorder="1" applyAlignment="1">
      <alignment vertical="center"/>
    </xf>
    <xf numFmtId="44" fontId="0" fillId="31" borderId="10" xfId="0" applyNumberFormat="1" applyFill="1" applyBorder="1" applyAlignment="1">
      <alignment vertical="center"/>
    </xf>
    <xf numFmtId="44" fontId="0" fillId="35" borderId="10" xfId="0" applyNumberFormat="1" applyFill="1" applyBorder="1" applyAlignment="1">
      <alignment vertical="center"/>
    </xf>
    <xf numFmtId="44" fontId="0" fillId="0" borderId="17" xfId="0" applyNumberFormat="1" applyBorder="1"/>
    <xf numFmtId="0" fontId="12" fillId="0" borderId="12" xfId="0" applyFont="1" applyBorder="1" applyAlignment="1">
      <alignment horizontal="right"/>
    </xf>
    <xf numFmtId="0" fontId="12" fillId="0" borderId="13" xfId="0" applyFont="1" applyBorder="1" applyAlignment="1">
      <alignment horizontal="right"/>
    </xf>
    <xf numFmtId="0" fontId="12" fillId="0" borderId="14" xfId="0" applyFont="1" applyBorder="1" applyAlignment="1">
      <alignment horizontal="right"/>
    </xf>
    <xf numFmtId="0" fontId="12" fillId="0" borderId="12" xfId="0" applyFont="1" applyBorder="1" applyAlignment="1">
      <alignment horizontal="right" wrapText="1"/>
    </xf>
    <xf numFmtId="0" fontId="12" fillId="0" borderId="13" xfId="0" applyFont="1" applyBorder="1" applyAlignment="1">
      <alignment horizontal="right" wrapText="1"/>
    </xf>
    <xf numFmtId="0" fontId="12" fillId="0" borderId="14" xfId="0" applyFont="1" applyBorder="1" applyAlignment="1">
      <alignment horizontal="right"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12" fillId="31" borderId="12" xfId="0" applyFont="1" applyFill="1" applyBorder="1"/>
    <xf numFmtId="0" fontId="12" fillId="31" borderId="13" xfId="0" applyFont="1" applyFill="1" applyBorder="1"/>
    <xf numFmtId="0" fontId="12" fillId="31" borderId="14" xfId="0" applyFont="1" applyFill="1" applyBorder="1"/>
    <xf numFmtId="0" fontId="21" fillId="0" borderId="0" xfId="0" applyFont="1" applyAlignment="1">
      <alignment horizontal="center" wrapText="1"/>
    </xf>
  </cellXfs>
  <cellStyles count="45">
    <cellStyle name="20% - Accent1" xfId="9" builtinId="30" customBuiltin="1"/>
    <cellStyle name="20% - Accent2" xfId="11" builtinId="34" customBuiltin="1"/>
    <cellStyle name="20% - Accent3" xfId="15" builtinId="38" customBuiltin="1"/>
    <cellStyle name="20% - Accent4" xfId="18" builtinId="42" customBuiltin="1"/>
    <cellStyle name="20% - Accent5" xfId="21" builtinId="46" customBuiltin="1"/>
    <cellStyle name="20% - Accent6" xfId="25" builtinId="50" customBuiltin="1"/>
    <cellStyle name="40% - Accent1 2" xfId="28"/>
    <cellStyle name="40% - Accent2" xfId="12" builtinId="35" customBuiltin="1"/>
    <cellStyle name="40% - Accent3" xfId="16" builtinId="39" customBuiltin="1"/>
    <cellStyle name="40% - Accent4 2" xfId="29"/>
    <cellStyle name="40% - Accent5" xfId="22" builtinId="47" customBuiltin="1"/>
    <cellStyle name="40% - Accent6 2" xfId="30"/>
    <cellStyle name="60% - Accent1 2" xfId="31"/>
    <cellStyle name="60% - Accent2" xfId="13" builtinId="36" customBuiltin="1"/>
    <cellStyle name="60% - Accent3" xfId="17" builtinId="40" customBuiltin="1"/>
    <cellStyle name="60% - Accent4" xfId="19" builtinId="44" customBuiltin="1"/>
    <cellStyle name="60% - Accent5" xfId="23" builtinId="48" customBuiltin="1"/>
    <cellStyle name="60% - Accent6" xfId="26" builtinId="52" customBuiltin="1"/>
    <cellStyle name="Accent1 2" xfId="32"/>
    <cellStyle name="Accent2" xfId="10" builtinId="33" customBuiltin="1"/>
    <cellStyle name="Accent3" xfId="14" builtinId="37" customBuiltin="1"/>
    <cellStyle name="Accent4 2" xfId="33"/>
    <cellStyle name="Accent5" xfId="20" builtinId="45" customBuiltin="1"/>
    <cellStyle name="Accent6" xfId="24" builtinId="49" customBuiltin="1"/>
    <cellStyle name="Bad" xfId="2" builtinId="27" customBuiltin="1"/>
    <cellStyle name="Calculation 2" xfId="34"/>
    <cellStyle name="Check Cell" xfId="6" builtinId="23" customBuiltin="1"/>
    <cellStyle name="ColLevel_2" xfId="35"/>
    <cellStyle name="Currency 2" xfId="44"/>
    <cellStyle name="Explanatory Text" xfId="8" builtinId="53" customBuiltin="1"/>
    <cellStyle name="Good" xfId="1" builtinId="26" customBuiltin="1"/>
    <cellStyle name="Heading 1 2" xfId="36"/>
    <cellStyle name="Heading 2 2" xfId="37"/>
    <cellStyle name="Heading 3 2" xfId="38"/>
    <cellStyle name="Heading 4 2" xfId="39"/>
    <cellStyle name="Input" xfId="4" builtinId="20" customBuiltin="1"/>
    <cellStyle name="Linked Cell" xfId="5" builtinId="24" customBuiltin="1"/>
    <cellStyle name="Neutral" xfId="3" builtinId="28" customBuiltin="1"/>
    <cellStyle name="Normal" xfId="0" builtinId="0"/>
    <cellStyle name="Normal 2" xfId="27"/>
    <cellStyle name="Note 2" xfId="40"/>
    <cellStyle name="Output 2" xfId="41"/>
    <cellStyle name="Title 2" xfId="42"/>
    <cellStyle name="Total 2" xfId="43"/>
    <cellStyle name="Warning Text" xfId="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view="pageBreakPreview" zoomScale="80" zoomScaleNormal="100" zoomScaleSheetLayoutView="80" workbookViewId="0">
      <selection sqref="A1:F1"/>
    </sheetView>
  </sheetViews>
  <sheetFormatPr defaultRowHeight="14.4" x14ac:dyDescent="0.3"/>
  <cols>
    <col min="1" max="1" width="15.33203125" customWidth="1"/>
    <col min="2" max="2" width="50.33203125" customWidth="1"/>
    <col min="3" max="3" width="12" bestFit="1" customWidth="1"/>
    <col min="4" max="4" width="7.5546875" customWidth="1"/>
    <col min="6" max="6" width="19.109375" customWidth="1"/>
  </cols>
  <sheetData>
    <row r="1" spans="1:6" ht="72.599999999999994" customHeight="1" x14ac:dyDescent="0.4">
      <c r="A1" s="47" t="s">
        <v>115</v>
      </c>
      <c r="B1" s="47"/>
      <c r="C1" s="47"/>
      <c r="D1" s="47"/>
      <c r="E1" s="47"/>
      <c r="F1" s="47"/>
    </row>
    <row r="2" spans="1:6" x14ac:dyDescent="0.3">
      <c r="A2" s="6"/>
      <c r="B2" s="6"/>
      <c r="C2" s="6"/>
      <c r="D2" s="6"/>
      <c r="E2" s="6"/>
      <c r="F2" s="6"/>
    </row>
    <row r="3" spans="1:6" ht="30" customHeight="1" x14ac:dyDescent="0.3">
      <c r="A3" s="37" t="s">
        <v>98</v>
      </c>
      <c r="B3" s="38"/>
      <c r="C3" s="38"/>
      <c r="D3" s="38"/>
      <c r="E3" s="38"/>
      <c r="F3" s="39"/>
    </row>
    <row r="4" spans="1:6" ht="43.2" x14ac:dyDescent="0.3">
      <c r="A4" s="24" t="s">
        <v>0</v>
      </c>
      <c r="B4" s="24" t="s">
        <v>2</v>
      </c>
      <c r="C4" s="25" t="s">
        <v>96</v>
      </c>
      <c r="D4" s="24" t="s">
        <v>3</v>
      </c>
      <c r="E4" s="24" t="s">
        <v>1</v>
      </c>
      <c r="F4" s="24" t="s">
        <v>20</v>
      </c>
    </row>
    <row r="5" spans="1:6" x14ac:dyDescent="0.3">
      <c r="A5" s="10" t="s">
        <v>21</v>
      </c>
      <c r="B5" s="15" t="s">
        <v>22</v>
      </c>
      <c r="C5" s="3">
        <v>80000</v>
      </c>
      <c r="D5" s="3" t="s">
        <v>4</v>
      </c>
      <c r="E5" s="23">
        <v>0</v>
      </c>
      <c r="F5" s="22">
        <f>E5*C5</f>
        <v>0</v>
      </c>
    </row>
    <row r="6" spans="1:6" ht="57.6" x14ac:dyDescent="0.3">
      <c r="A6" s="10" t="s">
        <v>23</v>
      </c>
      <c r="B6" s="15" t="s">
        <v>24</v>
      </c>
      <c r="C6" s="3">
        <v>10000</v>
      </c>
      <c r="D6" s="3" t="s">
        <v>4</v>
      </c>
      <c r="E6" s="23">
        <v>0</v>
      </c>
      <c r="F6" s="22">
        <f t="shared" ref="F6:F7" si="0">E6*C6</f>
        <v>0</v>
      </c>
    </row>
    <row r="7" spans="1:6" ht="72" x14ac:dyDescent="0.3">
      <c r="A7" s="10" t="s">
        <v>64</v>
      </c>
      <c r="B7" s="21" t="s">
        <v>66</v>
      </c>
      <c r="C7" s="3">
        <v>10000</v>
      </c>
      <c r="D7" s="3" t="s">
        <v>4</v>
      </c>
      <c r="E7" s="23">
        <v>0</v>
      </c>
      <c r="F7" s="22">
        <f t="shared" si="0"/>
        <v>0</v>
      </c>
    </row>
    <row r="8" spans="1:6" x14ac:dyDescent="0.3">
      <c r="A8" s="31" t="s">
        <v>99</v>
      </c>
      <c r="B8" s="32"/>
      <c r="C8" s="32"/>
      <c r="D8" s="32"/>
      <c r="E8" s="33"/>
      <c r="F8" s="22">
        <f>SUM(F5:F7)</f>
        <v>0</v>
      </c>
    </row>
    <row r="9" spans="1:6" x14ac:dyDescent="0.3">
      <c r="A9" s="6"/>
      <c r="B9" s="6"/>
      <c r="C9" s="6"/>
      <c r="D9" s="6"/>
      <c r="E9" s="6"/>
      <c r="F9" s="6"/>
    </row>
    <row r="10" spans="1:6" ht="30" customHeight="1" x14ac:dyDescent="0.3">
      <c r="A10" s="37" t="s">
        <v>100</v>
      </c>
      <c r="B10" s="38"/>
      <c r="C10" s="38"/>
      <c r="D10" s="38"/>
      <c r="E10" s="38"/>
      <c r="F10" s="39"/>
    </row>
    <row r="11" spans="1:6" ht="43.2" x14ac:dyDescent="0.3">
      <c r="A11" s="24" t="s">
        <v>0</v>
      </c>
      <c r="B11" s="24" t="s">
        <v>2</v>
      </c>
      <c r="C11" s="25" t="s">
        <v>96</v>
      </c>
      <c r="D11" s="24" t="s">
        <v>3</v>
      </c>
      <c r="E11" s="24" t="s">
        <v>1</v>
      </c>
      <c r="F11" s="24" t="s">
        <v>20</v>
      </c>
    </row>
    <row r="12" spans="1:6" x14ac:dyDescent="0.3">
      <c r="A12" s="10" t="s">
        <v>26</v>
      </c>
      <c r="B12" s="10" t="s">
        <v>22</v>
      </c>
      <c r="C12" s="3">
        <v>75</v>
      </c>
      <c r="D12" s="3" t="s">
        <v>6</v>
      </c>
      <c r="E12" s="23">
        <v>0</v>
      </c>
      <c r="F12" s="22">
        <f>E12*C12</f>
        <v>0</v>
      </c>
    </row>
    <row r="13" spans="1:6" x14ac:dyDescent="0.3">
      <c r="A13" s="10" t="s">
        <v>27</v>
      </c>
      <c r="B13" s="10" t="s">
        <v>22</v>
      </c>
      <c r="C13" s="3">
        <v>75</v>
      </c>
      <c r="D13" s="3" t="s">
        <v>6</v>
      </c>
      <c r="E13" s="23">
        <v>0</v>
      </c>
      <c r="F13" s="22">
        <f t="shared" ref="F13:F42" si="1">E13*C13</f>
        <v>0</v>
      </c>
    </row>
    <row r="14" spans="1:6" x14ac:dyDescent="0.3">
      <c r="A14" s="10" t="s">
        <v>28</v>
      </c>
      <c r="B14" s="10" t="s">
        <v>22</v>
      </c>
      <c r="C14" s="3">
        <v>150</v>
      </c>
      <c r="D14" s="3" t="s">
        <v>6</v>
      </c>
      <c r="E14" s="23">
        <v>0</v>
      </c>
      <c r="F14" s="22">
        <f t="shared" si="1"/>
        <v>0</v>
      </c>
    </row>
    <row r="15" spans="1:6" x14ac:dyDescent="0.3">
      <c r="A15" s="10" t="s">
        <v>29</v>
      </c>
      <c r="B15" s="10" t="s">
        <v>22</v>
      </c>
      <c r="C15" s="3">
        <v>150</v>
      </c>
      <c r="D15" s="3" t="s">
        <v>6</v>
      </c>
      <c r="E15" s="23">
        <v>0</v>
      </c>
      <c r="F15" s="22">
        <f t="shared" si="1"/>
        <v>0</v>
      </c>
    </row>
    <row r="16" spans="1:6" ht="43.2" x14ac:dyDescent="0.3">
      <c r="A16" s="15" t="s">
        <v>30</v>
      </c>
      <c r="B16" s="10" t="s">
        <v>22</v>
      </c>
      <c r="C16" s="3">
        <v>75</v>
      </c>
      <c r="D16" s="3" t="s">
        <v>6</v>
      </c>
      <c r="E16" s="23">
        <v>0</v>
      </c>
      <c r="F16" s="22">
        <f t="shared" si="1"/>
        <v>0</v>
      </c>
    </row>
    <row r="17" spans="1:6" x14ac:dyDescent="0.3">
      <c r="A17" s="10" t="s">
        <v>31</v>
      </c>
      <c r="B17" s="10" t="s">
        <v>22</v>
      </c>
      <c r="C17" s="3">
        <v>75</v>
      </c>
      <c r="D17" s="3" t="s">
        <v>6</v>
      </c>
      <c r="E17" s="23">
        <v>0</v>
      </c>
      <c r="F17" s="22">
        <f t="shared" si="1"/>
        <v>0</v>
      </c>
    </row>
    <row r="18" spans="1:6" x14ac:dyDescent="0.3">
      <c r="A18" s="10" t="s">
        <v>32</v>
      </c>
      <c r="B18" s="10" t="s">
        <v>22</v>
      </c>
      <c r="C18" s="3">
        <v>150</v>
      </c>
      <c r="D18" s="3" t="s">
        <v>6</v>
      </c>
      <c r="E18" s="23">
        <v>0</v>
      </c>
      <c r="F18" s="22">
        <f t="shared" si="1"/>
        <v>0</v>
      </c>
    </row>
    <row r="19" spans="1:6" x14ac:dyDescent="0.3">
      <c r="A19" s="10" t="s">
        <v>33</v>
      </c>
      <c r="B19" s="10" t="s">
        <v>22</v>
      </c>
      <c r="C19" s="3">
        <v>150</v>
      </c>
      <c r="D19" s="3" t="s">
        <v>6</v>
      </c>
      <c r="E19" s="23">
        <v>0</v>
      </c>
      <c r="F19" s="22">
        <f t="shared" si="1"/>
        <v>0</v>
      </c>
    </row>
    <row r="20" spans="1:6" ht="28.8" x14ac:dyDescent="0.3">
      <c r="A20" s="15" t="s">
        <v>34</v>
      </c>
      <c r="B20" s="10" t="s">
        <v>22</v>
      </c>
      <c r="C20" s="3">
        <v>75</v>
      </c>
      <c r="D20" s="3" t="s">
        <v>6</v>
      </c>
      <c r="E20" s="23">
        <v>0</v>
      </c>
      <c r="F20" s="22">
        <f t="shared" si="1"/>
        <v>0</v>
      </c>
    </row>
    <row r="21" spans="1:6" ht="43.2" hidden="1" x14ac:dyDescent="0.3">
      <c r="A21" s="17" t="s">
        <v>35</v>
      </c>
      <c r="B21" s="16" t="s">
        <v>36</v>
      </c>
      <c r="C21" s="19">
        <v>100</v>
      </c>
      <c r="D21" s="19" t="s">
        <v>6</v>
      </c>
      <c r="E21" s="26" t="s">
        <v>5</v>
      </c>
      <c r="F21" s="22" t="e">
        <f t="shared" si="1"/>
        <v>#VALUE!</v>
      </c>
    </row>
    <row r="22" spans="1:6" ht="43.2" hidden="1" x14ac:dyDescent="0.3">
      <c r="A22" s="17" t="s">
        <v>37</v>
      </c>
      <c r="B22" s="16" t="s">
        <v>36</v>
      </c>
      <c r="C22" s="19">
        <v>100</v>
      </c>
      <c r="D22" s="19" t="s">
        <v>6</v>
      </c>
      <c r="E22" s="26" t="s">
        <v>5</v>
      </c>
      <c r="F22" s="22" t="e">
        <f t="shared" si="1"/>
        <v>#VALUE!</v>
      </c>
    </row>
    <row r="23" spans="1:6" ht="86.4" x14ac:dyDescent="0.3">
      <c r="A23" s="10" t="s">
        <v>38</v>
      </c>
      <c r="B23" s="15" t="s">
        <v>39</v>
      </c>
      <c r="C23" s="3">
        <v>150</v>
      </c>
      <c r="D23" s="3" t="s">
        <v>6</v>
      </c>
      <c r="E23" s="23">
        <v>0</v>
      </c>
      <c r="F23" s="22">
        <f t="shared" si="1"/>
        <v>0</v>
      </c>
    </row>
    <row r="24" spans="1:6" ht="28.8" x14ac:dyDescent="0.3">
      <c r="A24" s="18" t="s">
        <v>7</v>
      </c>
      <c r="B24" s="20" t="s">
        <v>65</v>
      </c>
      <c r="C24" s="3">
        <v>90</v>
      </c>
      <c r="D24" s="3" t="s">
        <v>6</v>
      </c>
      <c r="E24" s="23">
        <v>0</v>
      </c>
      <c r="F24" s="22">
        <f t="shared" si="1"/>
        <v>0</v>
      </c>
    </row>
    <row r="25" spans="1:6" ht="28.8" x14ac:dyDescent="0.3">
      <c r="A25" s="18" t="s">
        <v>8</v>
      </c>
      <c r="B25" s="20" t="s">
        <v>65</v>
      </c>
      <c r="C25" s="3">
        <v>90</v>
      </c>
      <c r="D25" s="3" t="s">
        <v>6</v>
      </c>
      <c r="E25" s="23">
        <v>0</v>
      </c>
      <c r="F25" s="22">
        <f t="shared" si="1"/>
        <v>0</v>
      </c>
    </row>
    <row r="26" spans="1:6" x14ac:dyDescent="0.3">
      <c r="A26" s="18" t="s">
        <v>40</v>
      </c>
      <c r="B26" s="7" t="s">
        <v>41</v>
      </c>
      <c r="C26" s="3">
        <v>120</v>
      </c>
      <c r="D26" s="3" t="s">
        <v>6</v>
      </c>
      <c r="E26" s="23">
        <v>0</v>
      </c>
      <c r="F26" s="22">
        <f t="shared" si="1"/>
        <v>0</v>
      </c>
    </row>
    <row r="27" spans="1:6" ht="57.6" x14ac:dyDescent="0.3">
      <c r="A27" s="18" t="s">
        <v>42</v>
      </c>
      <c r="B27" s="7" t="s">
        <v>43</v>
      </c>
      <c r="C27" s="3">
        <v>60</v>
      </c>
      <c r="D27" s="3" t="s">
        <v>6</v>
      </c>
      <c r="E27" s="23">
        <v>0</v>
      </c>
      <c r="F27" s="22">
        <f t="shared" si="1"/>
        <v>0</v>
      </c>
    </row>
    <row r="28" spans="1:6" ht="72" x14ac:dyDescent="0.3">
      <c r="A28" s="18" t="s">
        <v>44</v>
      </c>
      <c r="B28" s="7" t="s">
        <v>114</v>
      </c>
      <c r="C28" s="3">
        <v>300</v>
      </c>
      <c r="D28" s="3" t="s">
        <v>6</v>
      </c>
      <c r="E28" s="23">
        <v>0</v>
      </c>
      <c r="F28" s="22">
        <f t="shared" si="1"/>
        <v>0</v>
      </c>
    </row>
    <row r="29" spans="1:6" x14ac:dyDescent="0.3">
      <c r="A29" s="10" t="s">
        <v>67</v>
      </c>
      <c r="B29" s="10" t="s">
        <v>81</v>
      </c>
      <c r="C29" s="3">
        <v>75</v>
      </c>
      <c r="D29" s="3" t="s">
        <v>6</v>
      </c>
      <c r="E29" s="23">
        <v>0</v>
      </c>
      <c r="F29" s="22">
        <f t="shared" si="1"/>
        <v>0</v>
      </c>
    </row>
    <row r="30" spans="1:6" x14ac:dyDescent="0.3">
      <c r="A30" s="10" t="s">
        <v>68</v>
      </c>
      <c r="B30" s="10" t="s">
        <v>81</v>
      </c>
      <c r="C30" s="3">
        <v>75</v>
      </c>
      <c r="D30" s="3" t="s">
        <v>6</v>
      </c>
      <c r="E30" s="23">
        <v>0</v>
      </c>
      <c r="F30" s="22">
        <f t="shared" si="1"/>
        <v>0</v>
      </c>
    </row>
    <row r="31" spans="1:6" x14ac:dyDescent="0.3">
      <c r="A31" s="10" t="s">
        <v>69</v>
      </c>
      <c r="B31" s="10" t="s">
        <v>81</v>
      </c>
      <c r="C31" s="3">
        <v>15</v>
      </c>
      <c r="D31" s="3" t="s">
        <v>6</v>
      </c>
      <c r="E31" s="23">
        <v>0</v>
      </c>
      <c r="F31" s="22">
        <f t="shared" si="1"/>
        <v>0</v>
      </c>
    </row>
    <row r="32" spans="1:6" x14ac:dyDescent="0.3">
      <c r="A32" s="10" t="s">
        <v>70</v>
      </c>
      <c r="B32" s="10" t="s">
        <v>81</v>
      </c>
      <c r="C32" s="3">
        <v>150</v>
      </c>
      <c r="D32" s="3" t="s">
        <v>6</v>
      </c>
      <c r="E32" s="23">
        <v>0</v>
      </c>
      <c r="F32" s="22">
        <f t="shared" si="1"/>
        <v>0</v>
      </c>
    </row>
    <row r="33" spans="1:6" x14ac:dyDescent="0.3">
      <c r="A33" s="10" t="s">
        <v>71</v>
      </c>
      <c r="B33" s="10" t="s">
        <v>81</v>
      </c>
      <c r="C33" s="3">
        <v>150</v>
      </c>
      <c r="D33" s="3" t="s">
        <v>6</v>
      </c>
      <c r="E33" s="23">
        <v>0</v>
      </c>
      <c r="F33" s="22">
        <f t="shared" si="1"/>
        <v>0</v>
      </c>
    </row>
    <row r="34" spans="1:6" x14ac:dyDescent="0.3">
      <c r="A34" s="10" t="s">
        <v>72</v>
      </c>
      <c r="B34" s="10" t="s">
        <v>81</v>
      </c>
      <c r="C34" s="3">
        <v>150</v>
      </c>
      <c r="D34" s="3" t="s">
        <v>6</v>
      </c>
      <c r="E34" s="23">
        <v>0</v>
      </c>
      <c r="F34" s="22">
        <f t="shared" si="1"/>
        <v>0</v>
      </c>
    </row>
    <row r="35" spans="1:6" x14ac:dyDescent="0.3">
      <c r="A35" s="10" t="s">
        <v>73</v>
      </c>
      <c r="B35" s="10" t="s">
        <v>81</v>
      </c>
      <c r="C35" s="3">
        <v>150</v>
      </c>
      <c r="D35" s="3" t="s">
        <v>6</v>
      </c>
      <c r="E35" s="23">
        <v>0</v>
      </c>
      <c r="F35" s="22">
        <f t="shared" si="1"/>
        <v>0</v>
      </c>
    </row>
    <row r="36" spans="1:6" x14ac:dyDescent="0.3">
      <c r="A36" s="10" t="s">
        <v>74</v>
      </c>
      <c r="B36" s="10" t="s">
        <v>81</v>
      </c>
      <c r="C36" s="3">
        <v>150</v>
      </c>
      <c r="D36" s="3" t="s">
        <v>6</v>
      </c>
      <c r="E36" s="23">
        <v>0</v>
      </c>
      <c r="F36" s="22">
        <f t="shared" si="1"/>
        <v>0</v>
      </c>
    </row>
    <row r="37" spans="1:6" x14ac:dyDescent="0.3">
      <c r="A37" s="10" t="s">
        <v>75</v>
      </c>
      <c r="B37" s="10" t="s">
        <v>81</v>
      </c>
      <c r="C37" s="3">
        <v>15</v>
      </c>
      <c r="D37" s="3" t="s">
        <v>6</v>
      </c>
      <c r="E37" s="23">
        <v>0</v>
      </c>
      <c r="F37" s="22">
        <f t="shared" si="1"/>
        <v>0</v>
      </c>
    </row>
    <row r="38" spans="1:6" x14ac:dyDescent="0.3">
      <c r="A38" s="10" t="s">
        <v>76</v>
      </c>
      <c r="B38" s="10" t="s">
        <v>81</v>
      </c>
      <c r="C38" s="3">
        <v>120</v>
      </c>
      <c r="D38" s="3" t="s">
        <v>6</v>
      </c>
      <c r="E38" s="23">
        <v>0</v>
      </c>
      <c r="F38" s="22">
        <f t="shared" si="1"/>
        <v>0</v>
      </c>
    </row>
    <row r="39" spans="1:6" x14ac:dyDescent="0.3">
      <c r="A39" s="10" t="s">
        <v>77</v>
      </c>
      <c r="B39" s="10" t="s">
        <v>81</v>
      </c>
      <c r="C39" s="3">
        <v>120</v>
      </c>
      <c r="D39" s="3" t="s">
        <v>6</v>
      </c>
      <c r="E39" s="23">
        <v>0</v>
      </c>
      <c r="F39" s="22">
        <f t="shared" si="1"/>
        <v>0</v>
      </c>
    </row>
    <row r="40" spans="1:6" x14ac:dyDescent="0.3">
      <c r="A40" s="10" t="s">
        <v>78</v>
      </c>
      <c r="B40" s="10" t="s">
        <v>81</v>
      </c>
      <c r="C40" s="3">
        <v>150</v>
      </c>
      <c r="D40" s="3" t="s">
        <v>6</v>
      </c>
      <c r="E40" s="23">
        <v>0</v>
      </c>
      <c r="F40" s="22">
        <f t="shared" si="1"/>
        <v>0</v>
      </c>
    </row>
    <row r="41" spans="1:6" x14ac:dyDescent="0.3">
      <c r="A41" s="10" t="s">
        <v>79</v>
      </c>
      <c r="B41" s="10" t="s">
        <v>81</v>
      </c>
      <c r="C41" s="3">
        <v>150</v>
      </c>
      <c r="D41" s="3" t="s">
        <v>6</v>
      </c>
      <c r="E41" s="23">
        <v>0</v>
      </c>
      <c r="F41" s="22">
        <f t="shared" si="1"/>
        <v>0</v>
      </c>
    </row>
    <row r="42" spans="1:6" x14ac:dyDescent="0.3">
      <c r="A42" s="10" t="s">
        <v>80</v>
      </c>
      <c r="B42" s="10" t="s">
        <v>81</v>
      </c>
      <c r="C42" s="3">
        <v>150</v>
      </c>
      <c r="D42" s="3" t="s">
        <v>6</v>
      </c>
      <c r="E42" s="23">
        <v>0</v>
      </c>
      <c r="F42" s="22">
        <f t="shared" si="1"/>
        <v>0</v>
      </c>
    </row>
    <row r="43" spans="1:6" x14ac:dyDescent="0.3">
      <c r="A43" s="34" t="s">
        <v>101</v>
      </c>
      <c r="B43" s="35"/>
      <c r="C43" s="35"/>
      <c r="D43" s="35"/>
      <c r="E43" s="36"/>
      <c r="F43" s="22">
        <f>SUM(F23:F42,F20,F19,F18,F17,F12,F13,F14,F15,F16)</f>
        <v>0</v>
      </c>
    </row>
    <row r="44" spans="1:6" x14ac:dyDescent="0.3">
      <c r="A44" s="6"/>
      <c r="B44" s="6"/>
      <c r="C44" s="6"/>
      <c r="D44" s="6"/>
      <c r="E44" s="6"/>
      <c r="F44" s="6"/>
    </row>
    <row r="45" spans="1:6" ht="30" customHeight="1" x14ac:dyDescent="0.3">
      <c r="A45" s="37" t="s">
        <v>102</v>
      </c>
      <c r="B45" s="38"/>
      <c r="C45" s="8"/>
      <c r="D45" s="8"/>
      <c r="E45" s="8"/>
      <c r="F45" s="9"/>
    </row>
    <row r="46" spans="1:6" ht="43.2" x14ac:dyDescent="0.3">
      <c r="A46" s="24" t="s">
        <v>0</v>
      </c>
      <c r="B46" s="24" t="s">
        <v>2</v>
      </c>
      <c r="C46" s="25" t="s">
        <v>96</v>
      </c>
      <c r="D46" s="24" t="s">
        <v>3</v>
      </c>
      <c r="E46" s="24" t="s">
        <v>1</v>
      </c>
      <c r="F46" s="24" t="s">
        <v>20</v>
      </c>
    </row>
    <row r="47" spans="1:6" x14ac:dyDescent="0.3">
      <c r="A47" s="3" t="s">
        <v>9</v>
      </c>
      <c r="B47" s="3" t="s">
        <v>10</v>
      </c>
      <c r="C47" s="3">
        <v>460</v>
      </c>
      <c r="D47" s="3" t="s">
        <v>11</v>
      </c>
      <c r="E47" s="23">
        <v>0</v>
      </c>
      <c r="F47" s="22">
        <f>E47*C47</f>
        <v>0</v>
      </c>
    </row>
    <row r="48" spans="1:6" x14ac:dyDescent="0.3">
      <c r="A48" s="34" t="s">
        <v>103</v>
      </c>
      <c r="B48" s="35"/>
      <c r="C48" s="35"/>
      <c r="D48" s="35"/>
      <c r="E48" s="36"/>
      <c r="F48" s="22">
        <f>SUM(F47)</f>
        <v>0</v>
      </c>
    </row>
    <row r="49" spans="1:6" x14ac:dyDescent="0.3">
      <c r="A49" s="6"/>
      <c r="B49" s="6"/>
      <c r="C49" s="6"/>
      <c r="D49" s="6"/>
      <c r="E49" s="6"/>
      <c r="F49" s="6"/>
    </row>
    <row r="50" spans="1:6" s="1" customFormat="1" ht="30" customHeight="1" x14ac:dyDescent="0.3">
      <c r="A50" s="11" t="s">
        <v>105</v>
      </c>
      <c r="B50" s="8"/>
      <c r="C50" s="8"/>
      <c r="D50" s="8"/>
      <c r="E50" s="8"/>
      <c r="F50" s="9"/>
    </row>
    <row r="51" spans="1:6" ht="43.2" x14ac:dyDescent="0.3">
      <c r="A51" s="24" t="s">
        <v>0</v>
      </c>
      <c r="B51" s="24" t="s">
        <v>2</v>
      </c>
      <c r="C51" s="25" t="s">
        <v>96</v>
      </c>
      <c r="D51" s="24" t="s">
        <v>3</v>
      </c>
      <c r="E51" s="24" t="s">
        <v>1</v>
      </c>
      <c r="F51" s="24" t="s">
        <v>20</v>
      </c>
    </row>
    <row r="52" spans="1:6" x14ac:dyDescent="0.3">
      <c r="A52" s="3" t="s">
        <v>45</v>
      </c>
      <c r="B52" s="3" t="s">
        <v>22</v>
      </c>
      <c r="C52" s="3">
        <v>84000</v>
      </c>
      <c r="D52" s="3" t="s">
        <v>4</v>
      </c>
      <c r="E52" s="23">
        <v>0</v>
      </c>
      <c r="F52" s="22">
        <f>E52*C52</f>
        <v>0</v>
      </c>
    </row>
    <row r="53" spans="1:6" x14ac:dyDescent="0.3">
      <c r="A53" s="31" t="s">
        <v>104</v>
      </c>
      <c r="B53" s="32"/>
      <c r="C53" s="32"/>
      <c r="D53" s="32"/>
      <c r="E53" s="33"/>
      <c r="F53" s="22">
        <f>SUM(F52)</f>
        <v>0</v>
      </c>
    </row>
    <row r="54" spans="1:6" x14ac:dyDescent="0.3">
      <c r="A54" s="6"/>
      <c r="B54" s="6"/>
      <c r="C54" s="6"/>
      <c r="D54" s="6"/>
      <c r="E54" s="6"/>
      <c r="F54" s="6"/>
    </row>
    <row r="55" spans="1:6" s="1" customFormat="1" ht="30" customHeight="1" x14ac:dyDescent="0.3">
      <c r="A55" s="11" t="s">
        <v>106</v>
      </c>
      <c r="B55" s="8"/>
      <c r="C55" s="8"/>
      <c r="D55" s="8"/>
      <c r="E55" s="8"/>
      <c r="F55" s="9"/>
    </row>
    <row r="56" spans="1:6" ht="43.2" x14ac:dyDescent="0.3">
      <c r="A56" s="24" t="s">
        <v>0</v>
      </c>
      <c r="B56" s="24" t="s">
        <v>2</v>
      </c>
      <c r="C56" s="25" t="s">
        <v>96</v>
      </c>
      <c r="D56" s="24" t="s">
        <v>3</v>
      </c>
      <c r="E56" s="24" t="s">
        <v>1</v>
      </c>
      <c r="F56" s="24" t="s">
        <v>20</v>
      </c>
    </row>
    <row r="57" spans="1:6" x14ac:dyDescent="0.3">
      <c r="A57" s="3" t="s">
        <v>46</v>
      </c>
      <c r="B57" s="3" t="s">
        <v>22</v>
      </c>
      <c r="C57" s="3">
        <v>85</v>
      </c>
      <c r="D57" s="3" t="s">
        <v>6</v>
      </c>
      <c r="E57" s="23">
        <v>0</v>
      </c>
      <c r="F57" s="22">
        <f>E57*C57</f>
        <v>0</v>
      </c>
    </row>
    <row r="58" spans="1:6" x14ac:dyDescent="0.3">
      <c r="A58" s="3" t="s">
        <v>47</v>
      </c>
      <c r="B58" s="3" t="s">
        <v>22</v>
      </c>
      <c r="C58" s="3">
        <v>85</v>
      </c>
      <c r="D58" s="3" t="s">
        <v>6</v>
      </c>
      <c r="E58" s="23">
        <v>0</v>
      </c>
      <c r="F58" s="22">
        <f t="shared" ref="F58:F85" si="2">E58*C58</f>
        <v>0</v>
      </c>
    </row>
    <row r="59" spans="1:6" x14ac:dyDescent="0.3">
      <c r="A59" s="3" t="s">
        <v>48</v>
      </c>
      <c r="B59" s="3" t="s">
        <v>22</v>
      </c>
      <c r="C59" s="3">
        <v>170</v>
      </c>
      <c r="D59" s="3" t="s">
        <v>6</v>
      </c>
      <c r="E59" s="23">
        <v>0</v>
      </c>
      <c r="F59" s="22">
        <f t="shared" si="2"/>
        <v>0</v>
      </c>
    </row>
    <row r="60" spans="1:6" x14ac:dyDescent="0.3">
      <c r="A60" s="3" t="s">
        <v>49</v>
      </c>
      <c r="B60" s="3" t="s">
        <v>22</v>
      </c>
      <c r="C60" s="3">
        <v>170</v>
      </c>
      <c r="D60" s="3" t="s">
        <v>6</v>
      </c>
      <c r="E60" s="23">
        <v>0</v>
      </c>
      <c r="F60" s="22">
        <f t="shared" si="2"/>
        <v>0</v>
      </c>
    </row>
    <row r="61" spans="1:6" ht="43.2" x14ac:dyDescent="0.3">
      <c r="A61" s="15" t="s">
        <v>50</v>
      </c>
      <c r="B61" s="10" t="s">
        <v>22</v>
      </c>
      <c r="C61" s="10">
        <v>85</v>
      </c>
      <c r="D61" s="10" t="s">
        <v>6</v>
      </c>
      <c r="E61" s="28">
        <v>0</v>
      </c>
      <c r="F61" s="22">
        <f t="shared" si="2"/>
        <v>0</v>
      </c>
    </row>
    <row r="62" spans="1:6" x14ac:dyDescent="0.3">
      <c r="A62" s="3" t="s">
        <v>51</v>
      </c>
      <c r="B62" s="3" t="s">
        <v>22</v>
      </c>
      <c r="C62" s="3">
        <v>85</v>
      </c>
      <c r="D62" s="3" t="s">
        <v>6</v>
      </c>
      <c r="E62" s="23">
        <v>0</v>
      </c>
      <c r="F62" s="22">
        <f t="shared" si="2"/>
        <v>0</v>
      </c>
    </row>
    <row r="63" spans="1:6" x14ac:dyDescent="0.3">
      <c r="A63" s="3" t="s">
        <v>52</v>
      </c>
      <c r="B63" s="3" t="s">
        <v>22</v>
      </c>
      <c r="C63" s="3">
        <v>170</v>
      </c>
      <c r="D63" s="3" t="s">
        <v>6</v>
      </c>
      <c r="E63" s="23">
        <v>0</v>
      </c>
      <c r="F63" s="22">
        <f t="shared" si="2"/>
        <v>0</v>
      </c>
    </row>
    <row r="64" spans="1:6" x14ac:dyDescent="0.3">
      <c r="A64" s="3" t="s">
        <v>53</v>
      </c>
      <c r="B64" s="3" t="s">
        <v>22</v>
      </c>
      <c r="C64" s="3">
        <v>170</v>
      </c>
      <c r="D64" s="3" t="s">
        <v>6</v>
      </c>
      <c r="E64" s="23">
        <v>0</v>
      </c>
      <c r="F64" s="22">
        <f t="shared" si="2"/>
        <v>0</v>
      </c>
    </row>
    <row r="65" spans="1:6" ht="28.8" x14ac:dyDescent="0.3">
      <c r="A65" s="15" t="s">
        <v>54</v>
      </c>
      <c r="B65" s="10" t="s">
        <v>22</v>
      </c>
      <c r="C65" s="10">
        <v>85</v>
      </c>
      <c r="D65" s="10" t="s">
        <v>6</v>
      </c>
      <c r="E65" s="28">
        <v>0</v>
      </c>
      <c r="F65" s="22">
        <f t="shared" si="2"/>
        <v>0</v>
      </c>
    </row>
    <row r="66" spans="1:6" ht="43.2" hidden="1" x14ac:dyDescent="0.3">
      <c r="A66" s="16" t="s">
        <v>55</v>
      </c>
      <c r="B66" s="16" t="s">
        <v>36</v>
      </c>
      <c r="C66" s="17">
        <v>100</v>
      </c>
      <c r="D66" s="17" t="s">
        <v>6</v>
      </c>
      <c r="E66" s="29" t="s">
        <v>5</v>
      </c>
      <c r="F66" s="22" t="e">
        <f t="shared" si="2"/>
        <v>#VALUE!</v>
      </c>
    </row>
    <row r="67" spans="1:6" ht="43.2" hidden="1" x14ac:dyDescent="0.3">
      <c r="A67" s="16" t="s">
        <v>56</v>
      </c>
      <c r="B67" s="16" t="s">
        <v>36</v>
      </c>
      <c r="C67" s="17">
        <v>100</v>
      </c>
      <c r="D67" s="17" t="s">
        <v>6</v>
      </c>
      <c r="E67" s="29" t="s">
        <v>5</v>
      </c>
      <c r="F67" s="22" t="e">
        <f t="shared" si="2"/>
        <v>#VALUE!</v>
      </c>
    </row>
    <row r="68" spans="1:6" ht="28.8" x14ac:dyDescent="0.3">
      <c r="A68" s="10" t="s">
        <v>57</v>
      </c>
      <c r="B68" s="20" t="s">
        <v>65</v>
      </c>
      <c r="C68" s="10">
        <v>100</v>
      </c>
      <c r="D68" s="10" t="s">
        <v>6</v>
      </c>
      <c r="E68" s="28">
        <v>0</v>
      </c>
      <c r="F68" s="22">
        <f t="shared" si="2"/>
        <v>0</v>
      </c>
    </row>
    <row r="69" spans="1:6" ht="28.8" x14ac:dyDescent="0.3">
      <c r="A69" s="10" t="s">
        <v>58</v>
      </c>
      <c r="B69" s="20" t="s">
        <v>65</v>
      </c>
      <c r="C69" s="10">
        <v>100</v>
      </c>
      <c r="D69" s="10" t="s">
        <v>6</v>
      </c>
      <c r="E69" s="28">
        <v>0</v>
      </c>
      <c r="F69" s="22">
        <f t="shared" si="2"/>
        <v>0</v>
      </c>
    </row>
    <row r="70" spans="1:6" x14ac:dyDescent="0.3">
      <c r="A70" s="10" t="s">
        <v>59</v>
      </c>
      <c r="B70" s="10" t="s">
        <v>41</v>
      </c>
      <c r="C70" s="10">
        <v>135</v>
      </c>
      <c r="D70" s="10" t="s">
        <v>6</v>
      </c>
      <c r="E70" s="28">
        <v>0</v>
      </c>
      <c r="F70" s="22">
        <f t="shared" si="2"/>
        <v>0</v>
      </c>
    </row>
    <row r="71" spans="1:6" ht="86.4" customHeight="1" x14ac:dyDescent="0.3">
      <c r="A71" s="10" t="s">
        <v>60</v>
      </c>
      <c r="B71" s="15" t="s">
        <v>114</v>
      </c>
      <c r="C71" s="10">
        <v>170</v>
      </c>
      <c r="D71" s="10" t="s">
        <v>6</v>
      </c>
      <c r="E71" s="28">
        <v>0</v>
      </c>
      <c r="F71" s="22">
        <f t="shared" si="2"/>
        <v>0</v>
      </c>
    </row>
    <row r="72" spans="1:6" x14ac:dyDescent="0.3">
      <c r="A72" s="10" t="s">
        <v>82</v>
      </c>
      <c r="B72" s="10" t="s">
        <v>81</v>
      </c>
      <c r="C72" s="3">
        <v>85</v>
      </c>
      <c r="D72" s="3" t="s">
        <v>6</v>
      </c>
      <c r="E72" s="23">
        <v>0</v>
      </c>
      <c r="F72" s="22">
        <f t="shared" si="2"/>
        <v>0</v>
      </c>
    </row>
    <row r="73" spans="1:6" x14ac:dyDescent="0.3">
      <c r="A73" s="10" t="s">
        <v>83</v>
      </c>
      <c r="B73" s="10" t="s">
        <v>81</v>
      </c>
      <c r="C73" s="3">
        <v>85</v>
      </c>
      <c r="D73" s="3" t="s">
        <v>6</v>
      </c>
      <c r="E73" s="23">
        <v>0</v>
      </c>
      <c r="F73" s="22">
        <f t="shared" si="2"/>
        <v>0</v>
      </c>
    </row>
    <row r="74" spans="1:6" x14ac:dyDescent="0.3">
      <c r="A74" s="10" t="s">
        <v>84</v>
      </c>
      <c r="B74" s="10" t="s">
        <v>81</v>
      </c>
      <c r="C74" s="3">
        <v>15</v>
      </c>
      <c r="D74" s="3" t="s">
        <v>6</v>
      </c>
      <c r="E74" s="23">
        <v>0</v>
      </c>
      <c r="F74" s="22">
        <f t="shared" si="2"/>
        <v>0</v>
      </c>
    </row>
    <row r="75" spans="1:6" x14ac:dyDescent="0.3">
      <c r="A75" s="10" t="s">
        <v>85</v>
      </c>
      <c r="B75" s="10" t="s">
        <v>81</v>
      </c>
      <c r="C75" s="3">
        <v>170</v>
      </c>
      <c r="D75" s="3" t="s">
        <v>6</v>
      </c>
      <c r="E75" s="23">
        <v>0</v>
      </c>
      <c r="F75" s="22">
        <f t="shared" si="2"/>
        <v>0</v>
      </c>
    </row>
    <row r="76" spans="1:6" x14ac:dyDescent="0.3">
      <c r="A76" s="10" t="s">
        <v>86</v>
      </c>
      <c r="B76" s="10" t="s">
        <v>81</v>
      </c>
      <c r="C76" s="3">
        <v>170</v>
      </c>
      <c r="D76" s="3" t="s">
        <v>6</v>
      </c>
      <c r="E76" s="23">
        <v>0</v>
      </c>
      <c r="F76" s="22">
        <f t="shared" si="2"/>
        <v>0</v>
      </c>
    </row>
    <row r="77" spans="1:6" x14ac:dyDescent="0.3">
      <c r="A77" s="10" t="s">
        <v>87</v>
      </c>
      <c r="B77" s="10" t="s">
        <v>81</v>
      </c>
      <c r="C77" s="3">
        <v>40</v>
      </c>
      <c r="D77" s="3" t="s">
        <v>6</v>
      </c>
      <c r="E77" s="23">
        <v>0</v>
      </c>
      <c r="F77" s="22">
        <f t="shared" si="2"/>
        <v>0</v>
      </c>
    </row>
    <row r="78" spans="1:6" x14ac:dyDescent="0.3">
      <c r="A78" s="10" t="s">
        <v>88</v>
      </c>
      <c r="B78" s="10" t="s">
        <v>81</v>
      </c>
      <c r="C78" s="3">
        <v>40</v>
      </c>
      <c r="D78" s="3" t="s">
        <v>6</v>
      </c>
      <c r="E78" s="23">
        <v>0</v>
      </c>
      <c r="F78" s="22">
        <f t="shared" si="2"/>
        <v>0</v>
      </c>
    </row>
    <row r="79" spans="1:6" x14ac:dyDescent="0.3">
      <c r="A79" s="10" t="s">
        <v>89</v>
      </c>
      <c r="B79" s="10" t="s">
        <v>81</v>
      </c>
      <c r="C79" s="3">
        <v>10</v>
      </c>
      <c r="D79" s="3" t="s">
        <v>6</v>
      </c>
      <c r="E79" s="23">
        <v>0</v>
      </c>
      <c r="F79" s="22">
        <f t="shared" si="2"/>
        <v>0</v>
      </c>
    </row>
    <row r="80" spans="1:6" x14ac:dyDescent="0.3">
      <c r="A80" s="10" t="s">
        <v>90</v>
      </c>
      <c r="B80" s="10" t="s">
        <v>81</v>
      </c>
      <c r="C80" s="3">
        <v>10</v>
      </c>
      <c r="D80" s="3" t="s">
        <v>6</v>
      </c>
      <c r="E80" s="23">
        <v>0</v>
      </c>
      <c r="F80" s="22">
        <f t="shared" si="2"/>
        <v>0</v>
      </c>
    </row>
    <row r="81" spans="1:6" x14ac:dyDescent="0.3">
      <c r="A81" s="10" t="s">
        <v>91</v>
      </c>
      <c r="B81" s="10" t="s">
        <v>81</v>
      </c>
      <c r="C81" s="3">
        <v>20</v>
      </c>
      <c r="D81" s="3" t="s">
        <v>6</v>
      </c>
      <c r="E81" s="23">
        <v>0</v>
      </c>
      <c r="F81" s="22">
        <f t="shared" si="2"/>
        <v>0</v>
      </c>
    </row>
    <row r="82" spans="1:6" x14ac:dyDescent="0.3">
      <c r="A82" s="10" t="s">
        <v>92</v>
      </c>
      <c r="B82" s="10" t="s">
        <v>81</v>
      </c>
      <c r="C82" s="3">
        <v>20</v>
      </c>
      <c r="D82" s="3" t="s">
        <v>6</v>
      </c>
      <c r="E82" s="23">
        <v>0</v>
      </c>
      <c r="F82" s="22">
        <f t="shared" si="2"/>
        <v>0</v>
      </c>
    </row>
    <row r="83" spans="1:6" x14ac:dyDescent="0.3">
      <c r="A83" s="10" t="s">
        <v>93</v>
      </c>
      <c r="B83" s="10" t="s">
        <v>81</v>
      </c>
      <c r="C83" s="3">
        <v>85</v>
      </c>
      <c r="D83" s="3" t="s">
        <v>6</v>
      </c>
      <c r="E83" s="23">
        <v>0</v>
      </c>
      <c r="F83" s="22">
        <f t="shared" si="2"/>
        <v>0</v>
      </c>
    </row>
    <row r="84" spans="1:6" x14ac:dyDescent="0.3">
      <c r="A84" s="10" t="s">
        <v>94</v>
      </c>
      <c r="B84" s="10" t="s">
        <v>81</v>
      </c>
      <c r="C84" s="3">
        <v>85</v>
      </c>
      <c r="D84" s="3" t="s">
        <v>6</v>
      </c>
      <c r="E84" s="23">
        <v>0</v>
      </c>
      <c r="F84" s="22">
        <f t="shared" si="2"/>
        <v>0</v>
      </c>
    </row>
    <row r="85" spans="1:6" x14ac:dyDescent="0.3">
      <c r="A85" s="10" t="s">
        <v>95</v>
      </c>
      <c r="B85" s="10" t="s">
        <v>81</v>
      </c>
      <c r="C85" s="3">
        <v>85</v>
      </c>
      <c r="D85" s="3" t="s">
        <v>6</v>
      </c>
      <c r="E85" s="23">
        <v>0</v>
      </c>
      <c r="F85" s="22">
        <f t="shared" si="2"/>
        <v>0</v>
      </c>
    </row>
    <row r="86" spans="1:6" x14ac:dyDescent="0.3">
      <c r="A86" s="31" t="s">
        <v>107</v>
      </c>
      <c r="B86" s="32"/>
      <c r="C86" s="32"/>
      <c r="D86" s="32"/>
      <c r="E86" s="33"/>
      <c r="F86" s="22">
        <f>SUM(F68:F85,F65,F64,F63,F62,F61,F60,F59,F58,F57)</f>
        <v>0</v>
      </c>
    </row>
    <row r="87" spans="1:6" x14ac:dyDescent="0.3">
      <c r="A87" s="6"/>
      <c r="B87" s="6"/>
      <c r="C87" s="6"/>
      <c r="D87" s="6"/>
      <c r="E87" s="6"/>
      <c r="F87" s="6"/>
    </row>
    <row r="88" spans="1:6" s="1" customFormat="1" ht="30" customHeight="1" x14ac:dyDescent="0.3">
      <c r="A88" s="12" t="s">
        <v>108</v>
      </c>
      <c r="B88" s="13"/>
      <c r="C88" s="13"/>
      <c r="D88" s="13"/>
      <c r="E88" s="13"/>
      <c r="F88" s="14"/>
    </row>
    <row r="89" spans="1:6" ht="43.2" x14ac:dyDescent="0.3">
      <c r="A89" s="24" t="s">
        <v>0</v>
      </c>
      <c r="B89" s="24" t="s">
        <v>2</v>
      </c>
      <c r="C89" s="25" t="s">
        <v>96</v>
      </c>
      <c r="D89" s="24" t="s">
        <v>3</v>
      </c>
      <c r="E89" s="24" t="s">
        <v>1</v>
      </c>
      <c r="F89" s="24" t="s">
        <v>20</v>
      </c>
    </row>
    <row r="90" spans="1:6" x14ac:dyDescent="0.3">
      <c r="A90" s="3" t="s">
        <v>61</v>
      </c>
      <c r="B90" s="3" t="s">
        <v>10</v>
      </c>
      <c r="C90" s="3">
        <v>900</v>
      </c>
      <c r="D90" s="3" t="s">
        <v>11</v>
      </c>
      <c r="E90" s="23">
        <v>0</v>
      </c>
      <c r="F90" s="22">
        <f>E90*C90</f>
        <v>0</v>
      </c>
    </row>
    <row r="91" spans="1:6" x14ac:dyDescent="0.3">
      <c r="A91" s="31" t="s">
        <v>109</v>
      </c>
      <c r="B91" s="32"/>
      <c r="C91" s="32"/>
      <c r="D91" s="32"/>
      <c r="E91" s="33"/>
      <c r="F91" s="30">
        <f>SUM(F90)</f>
        <v>0</v>
      </c>
    </row>
    <row r="92" spans="1:6" x14ac:dyDescent="0.3">
      <c r="A92" s="6"/>
      <c r="B92" s="6"/>
      <c r="C92" s="6"/>
      <c r="D92" s="6"/>
      <c r="E92" s="6"/>
      <c r="F92" s="6"/>
    </row>
    <row r="93" spans="1:6" s="1" customFormat="1" ht="30" customHeight="1" x14ac:dyDescent="0.3">
      <c r="A93" s="12" t="s">
        <v>112</v>
      </c>
      <c r="B93" s="13"/>
      <c r="C93" s="13"/>
      <c r="D93" s="13"/>
      <c r="E93" s="13"/>
      <c r="F93" s="14"/>
    </row>
    <row r="94" spans="1:6" ht="43.2" x14ac:dyDescent="0.3">
      <c r="A94" s="24" t="s">
        <v>0</v>
      </c>
      <c r="B94" s="24" t="s">
        <v>2</v>
      </c>
      <c r="C94" s="25" t="s">
        <v>96</v>
      </c>
      <c r="D94" s="24" t="s">
        <v>3</v>
      </c>
      <c r="E94" s="24" t="s">
        <v>1</v>
      </c>
      <c r="F94" s="24" t="s">
        <v>20</v>
      </c>
    </row>
    <row r="95" spans="1:6" ht="28.8" x14ac:dyDescent="0.3">
      <c r="A95" s="10" t="s">
        <v>62</v>
      </c>
      <c r="B95" s="15" t="s">
        <v>113</v>
      </c>
      <c r="C95" s="10">
        <v>100000</v>
      </c>
      <c r="D95" s="10" t="s">
        <v>63</v>
      </c>
      <c r="E95" s="10" t="s">
        <v>25</v>
      </c>
      <c r="F95" s="27">
        <v>100000</v>
      </c>
    </row>
    <row r="96" spans="1:6" x14ac:dyDescent="0.3">
      <c r="A96" s="31" t="s">
        <v>110</v>
      </c>
      <c r="B96" s="32"/>
      <c r="C96" s="32"/>
      <c r="D96" s="32"/>
      <c r="E96" s="33"/>
      <c r="F96" s="30">
        <v>100000</v>
      </c>
    </row>
    <row r="97" spans="1:6" x14ac:dyDescent="0.3">
      <c r="A97" s="6"/>
      <c r="B97" s="6"/>
      <c r="C97" s="6"/>
      <c r="D97" s="6"/>
      <c r="E97" s="6"/>
      <c r="F97" s="6"/>
    </row>
    <row r="98" spans="1:6" x14ac:dyDescent="0.3">
      <c r="A98" s="4" t="s">
        <v>116</v>
      </c>
      <c r="B98" s="44" t="s">
        <v>12</v>
      </c>
      <c r="C98" s="45"/>
      <c r="D98" s="45"/>
      <c r="E98" s="46"/>
      <c r="F98" s="5" t="s">
        <v>13</v>
      </c>
    </row>
    <row r="99" spans="1:6" x14ac:dyDescent="0.3">
      <c r="A99" s="2">
        <v>3.1</v>
      </c>
      <c r="B99" s="40" t="s">
        <v>14</v>
      </c>
      <c r="C99" s="41"/>
      <c r="D99" s="41"/>
      <c r="E99" s="42"/>
      <c r="F99" s="22">
        <f>F8</f>
        <v>0</v>
      </c>
    </row>
    <row r="100" spans="1:6" x14ac:dyDescent="0.3">
      <c r="A100" s="2">
        <v>3.2</v>
      </c>
      <c r="B100" s="40" t="s">
        <v>15</v>
      </c>
      <c r="C100" s="41"/>
      <c r="D100" s="41"/>
      <c r="E100" s="42"/>
      <c r="F100" s="22">
        <f>F43</f>
        <v>0</v>
      </c>
    </row>
    <row r="101" spans="1:6" x14ac:dyDescent="0.3">
      <c r="A101" s="2">
        <v>3.3</v>
      </c>
      <c r="B101" s="40" t="s">
        <v>16</v>
      </c>
      <c r="C101" s="41"/>
      <c r="D101" s="41"/>
      <c r="E101" s="42"/>
      <c r="F101" s="22">
        <f>F48</f>
        <v>0</v>
      </c>
    </row>
    <row r="102" spans="1:6" x14ac:dyDescent="0.3">
      <c r="A102" s="2">
        <v>3.4</v>
      </c>
      <c r="B102" s="43" t="s">
        <v>17</v>
      </c>
      <c r="C102" s="43"/>
      <c r="D102" s="43"/>
      <c r="E102" s="43"/>
      <c r="F102" s="22">
        <f>F53</f>
        <v>0</v>
      </c>
    </row>
    <row r="103" spans="1:6" x14ac:dyDescent="0.3">
      <c r="A103" s="2">
        <v>3.5</v>
      </c>
      <c r="B103" s="43" t="s">
        <v>18</v>
      </c>
      <c r="C103" s="43"/>
      <c r="D103" s="43"/>
      <c r="E103" s="43"/>
      <c r="F103" s="22">
        <f>F86</f>
        <v>0</v>
      </c>
    </row>
    <row r="104" spans="1:6" x14ac:dyDescent="0.3">
      <c r="A104" s="2">
        <v>3.6</v>
      </c>
      <c r="B104" s="43" t="s">
        <v>19</v>
      </c>
      <c r="C104" s="43"/>
      <c r="D104" s="43"/>
      <c r="E104" s="43"/>
      <c r="F104" s="22">
        <f>F91</f>
        <v>0</v>
      </c>
    </row>
    <row r="105" spans="1:6" x14ac:dyDescent="0.3">
      <c r="A105" s="2">
        <v>3.7</v>
      </c>
      <c r="B105" s="43" t="s">
        <v>111</v>
      </c>
      <c r="C105" s="43"/>
      <c r="D105" s="43"/>
      <c r="E105" s="43"/>
      <c r="F105" s="22">
        <f>F96</f>
        <v>100000</v>
      </c>
    </row>
    <row r="106" spans="1:6" x14ac:dyDescent="0.3">
      <c r="A106" s="31" t="s">
        <v>97</v>
      </c>
      <c r="B106" s="32"/>
      <c r="C106" s="32"/>
      <c r="D106" s="32"/>
      <c r="E106" s="33"/>
      <c r="F106" s="22">
        <f>SUM(F99:F105)</f>
        <v>100000</v>
      </c>
    </row>
  </sheetData>
  <mergeCells count="20">
    <mergeCell ref="A1:F1"/>
    <mergeCell ref="B99:E99"/>
    <mergeCell ref="B100:E100"/>
    <mergeCell ref="B102:E102"/>
    <mergeCell ref="B103:E103"/>
    <mergeCell ref="A53:E53"/>
    <mergeCell ref="A86:E86"/>
    <mergeCell ref="A91:E91"/>
    <mergeCell ref="A96:E96"/>
    <mergeCell ref="B98:E98"/>
    <mergeCell ref="A106:E106"/>
    <mergeCell ref="A8:E8"/>
    <mergeCell ref="A43:E43"/>
    <mergeCell ref="A48:E48"/>
    <mergeCell ref="A3:F3"/>
    <mergeCell ref="B101:E101"/>
    <mergeCell ref="B104:E104"/>
    <mergeCell ref="B105:E105"/>
    <mergeCell ref="A45:B45"/>
    <mergeCell ref="A10:F10"/>
  </mergeCells>
  <printOptions horizontalCentered="1"/>
  <pageMargins left="0.7" right="0.25" top="0.75" bottom="0.75" header="0.3" footer="0.3"/>
  <pageSetup scale="84" fitToHeight="0" orientation="portrait" r:id="rId1"/>
  <headerFooter>
    <oddFooter>&amp;C&amp;10&amp;P of &amp;N&amp;6
&amp;D
&amp;Z&amp;F</oddFooter>
  </headerFooter>
  <rowBreaks count="4" manualBreakCount="4">
    <brk id="2" max="16383" man="1"/>
    <brk id="26" max="5" man="1"/>
    <brk id="49" max="5" man="1"/>
    <brk id="8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714</Spec_x0020__x0023_>
    <Doc_x0020_Type xmlns="c0086056-5044-4a33-b29f-c75672ab2bba">Appendix B Bid Workbook</Doc_x0020_Type>
    <SRC xmlns="c0086056-5044-4a33-b29f-c75672ab2bba" xsi:nil="true"/>
    <_dlc_DocId xmlns="53dbc0f4-2d3d-44b3-9905-25b4807b1361">EV5DVUR6RRZR-52-11503</_dlc_DocId>
    <_dlc_DocIdUrl xmlns="53dbc0f4-2d3d-44b3-9905-25b4807b1361">
      <Url>http://sharepoint/finance/supply/pba/_layouts/DocIdRedir.aspx?ID=EV5DVUR6RRZR-52-11503</Url>
      <Description>EV5DVUR6RRZR-52-11503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f72f8a45868acb5234c4c41b68346dce">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6c2bdaa51cac9ff2a11fc4a1dbaf8595"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2C107-8599-4D5A-9CFA-9907DF0D8D9E}">
  <ds:schemaRefs>
    <ds:schemaRef ds:uri="c0086056-5044-4a33-b29f-c75672ab2bba"/>
    <ds:schemaRef ds:uri="53dbc0f4-2d3d-44b3-9905-25b4807b1361"/>
    <ds:schemaRef ds:uri="http://schemas.microsoft.com/office/2006/documentManagement/types"/>
    <ds:schemaRef ds:uri="http://schemas.microsoft.com/office/infopath/2007/PartnerControl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4ABEFB4-26D7-4EDA-9A8B-1EA7C3A7B726}">
  <ds:schemaRefs>
    <ds:schemaRef ds:uri="http://schemas.microsoft.com/sharepoint/events"/>
  </ds:schemaRefs>
</ds:datastoreItem>
</file>

<file path=customXml/itemProps3.xml><?xml version="1.0" encoding="utf-8"?>
<ds:datastoreItem xmlns:ds="http://schemas.openxmlformats.org/officeDocument/2006/customXml" ds:itemID="{833A25EA-1239-4002-B39A-64B69A2C4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C2F6A2-1118-4874-872B-6C280D47B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132-17</vt:lpstr>
      <vt:lpstr>'132-17'!Print_Area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Woyak, Nathan J.</dc:creator>
  <cp:lastModifiedBy>McCollum, Jenny G. - Mgr. Procurement &amp; Contracts</cp:lastModifiedBy>
  <cp:lastPrinted>2017-08-18T18:57:25Z</cp:lastPrinted>
  <dcterms:created xsi:type="dcterms:W3CDTF">2015-04-15T17:46:47Z</dcterms:created>
  <dcterms:modified xsi:type="dcterms:W3CDTF">2017-10-06T22:30:27Z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07c8ad7d-e463-458a-8a6a-7254ba8b01fd</vt:lpwstr>
  </property>
</Properties>
</file>