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7\"/>
    </mc:Choice>
  </mc:AlternateContent>
  <bookViews>
    <workbookView xWindow="13905" yWindow="-15" windowWidth="13860" windowHeight="11355"/>
  </bookViews>
  <sheets>
    <sheet name="BASE BID " sheetId="4" r:id="rId1"/>
    <sheet name="Optional Pricing Bid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4" l="1"/>
  <c r="G67" i="4"/>
  <c r="G10" i="1" l="1"/>
  <c r="G8" i="1"/>
  <c r="G48" i="4"/>
  <c r="G23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" i="4"/>
  <c r="G20" i="1" l="1"/>
  <c r="G19" i="1"/>
  <c r="G18" i="1"/>
  <c r="G16" i="1"/>
  <c r="G51" i="4" l="1"/>
  <c r="G50" i="4"/>
  <c r="G59" i="4"/>
  <c r="G58" i="4"/>
  <c r="G57" i="4"/>
  <c r="G56" i="4"/>
  <c r="G55" i="4"/>
  <c r="G54" i="4"/>
  <c r="G60" i="4"/>
  <c r="G61" i="4"/>
  <c r="G6" i="4"/>
  <c r="G7" i="4"/>
  <c r="G8" i="4"/>
  <c r="G9" i="4"/>
  <c r="G12" i="4"/>
  <c r="G10" i="4"/>
  <c r="G11" i="4"/>
  <c r="G13" i="4"/>
  <c r="G14" i="4"/>
  <c r="G20" i="4"/>
  <c r="G15" i="4"/>
  <c r="G16" i="4"/>
  <c r="G17" i="4"/>
  <c r="G18" i="4"/>
  <c r="G19" i="4"/>
  <c r="G21" i="4"/>
  <c r="G22" i="4"/>
  <c r="G34" i="4"/>
  <c r="G24" i="4"/>
  <c r="G25" i="4"/>
  <c r="G26" i="4"/>
  <c r="G27" i="4"/>
  <c r="G28" i="4"/>
  <c r="G29" i="4"/>
  <c r="G30" i="4"/>
  <c r="G31" i="4"/>
  <c r="G32" i="4"/>
  <c r="G33" i="4"/>
  <c r="G35" i="4"/>
  <c r="G36" i="4"/>
  <c r="G45" i="4"/>
  <c r="G37" i="4"/>
  <c r="G38" i="4"/>
  <c r="G39" i="4"/>
  <c r="G40" i="4"/>
  <c r="G41" i="4"/>
  <c r="G42" i="4"/>
  <c r="G43" i="4"/>
  <c r="G44" i="4"/>
  <c r="G46" i="4"/>
  <c r="G47" i="4"/>
  <c r="G53" i="4"/>
  <c r="G49" i="4"/>
  <c r="G52" i="4"/>
  <c r="G62" i="4"/>
  <c r="G64" i="4" l="1"/>
  <c r="G66" i="4" s="1"/>
  <c r="G24" i="1"/>
  <c r="G23" i="1"/>
  <c r="G22" i="1"/>
  <c r="G21" i="1"/>
  <c r="G26" i="1" l="1"/>
  <c r="G13" i="1" l="1"/>
  <c r="G6" i="1" l="1"/>
  <c r="G7" i="1"/>
  <c r="G9" i="1"/>
  <c r="G11" i="1"/>
  <c r="G12" i="1"/>
  <c r="G14" i="1"/>
  <c r="G15" i="1"/>
  <c r="G17" i="1"/>
  <c r="G25" i="1"/>
  <c r="G28" i="1" l="1"/>
  <c r="G30" i="1" s="1"/>
</calcChain>
</file>

<file path=xl/sharedStrings.xml><?xml version="1.0" encoding="utf-8"?>
<sst xmlns="http://schemas.openxmlformats.org/spreadsheetml/2006/main" count="268" uniqueCount="116">
  <si>
    <t>Item</t>
  </si>
  <si>
    <t>Spec</t>
  </si>
  <si>
    <t>Est.</t>
  </si>
  <si>
    <t>Unit</t>
  </si>
  <si>
    <t>Description</t>
  </si>
  <si>
    <t>Unit Price</t>
  </si>
  <si>
    <t>Total Price</t>
  </si>
  <si>
    <t>No.</t>
  </si>
  <si>
    <t>Qty.</t>
  </si>
  <si>
    <t>LS</t>
  </si>
  <si>
    <t>EA</t>
  </si>
  <si>
    <t>LF</t>
  </si>
  <si>
    <t>No. *</t>
  </si>
  <si>
    <t>Testing allowance</t>
  </si>
  <si>
    <t>6" PVC DR18</t>
  </si>
  <si>
    <t>6" Gate Valve</t>
  </si>
  <si>
    <t>8" PVC DR 18</t>
  </si>
  <si>
    <t>8" Gate Valve</t>
  </si>
  <si>
    <t>3-Way Fire Hydrant</t>
  </si>
  <si>
    <t xml:space="preserve"> SWA Allowance</t>
  </si>
  <si>
    <t>801.XIII.1</t>
  </si>
  <si>
    <t>801.XIV.3</t>
  </si>
  <si>
    <t>801.XIII.2</t>
  </si>
  <si>
    <t>801.XIV.1</t>
  </si>
  <si>
    <t>801.XIII.8</t>
  </si>
  <si>
    <t>801.IX.1</t>
  </si>
  <si>
    <t>SY</t>
  </si>
  <si>
    <t>Asphalt Pavement Removal</t>
  </si>
  <si>
    <t>801.IX.2</t>
  </si>
  <si>
    <t>Case IX Pavement Repair</t>
  </si>
  <si>
    <t>801.X.2</t>
  </si>
  <si>
    <t>Removal of Concrete Driveway</t>
  </si>
  <si>
    <t>801.X.4</t>
  </si>
  <si>
    <t>Install 5" Concrete Driveway</t>
  </si>
  <si>
    <t>6" Bell restraints</t>
  </si>
  <si>
    <t>8" Bell restraints</t>
  </si>
  <si>
    <t xml:space="preserve">SWA </t>
  </si>
  <si>
    <t>**</t>
  </si>
  <si>
    <t xml:space="preserve">Testing Allowance </t>
  </si>
  <si>
    <t>Water Meter Boxes</t>
  </si>
  <si>
    <t>801.XIV.5</t>
  </si>
  <si>
    <t>3-Way Fire Hydrant, standard</t>
  </si>
  <si>
    <t>Temporary Sample Point</t>
  </si>
  <si>
    <t>801.XVIII.11</t>
  </si>
  <si>
    <t>801.XVIII.6</t>
  </si>
  <si>
    <t>8" Plug</t>
  </si>
  <si>
    <t>6" Plug</t>
  </si>
  <si>
    <t>2" Sch 80 Fittings Solvent Weld</t>
  </si>
  <si>
    <t>2"  Sch 80 PVC Solvent Weld</t>
  </si>
  <si>
    <t>Sod</t>
  </si>
  <si>
    <t>801.VIII</t>
  </si>
  <si>
    <t>Seed &amp; Mulch</t>
  </si>
  <si>
    <t>Appendix B- Bid Workbook Only complete the Prices in Yellow Cells</t>
  </si>
  <si>
    <t>10" Straight Tee, DI MJ</t>
  </si>
  <si>
    <t>10" x 8" Tee, DI MJ</t>
  </si>
  <si>
    <t>10" x 6" Tee, DI MJ</t>
  </si>
  <si>
    <t>10" x 8" Reducer, DI MJ</t>
  </si>
  <si>
    <t>10" 11.25 Degree Bend,DI MJ</t>
  </si>
  <si>
    <t>10" Gate Valve</t>
  </si>
  <si>
    <t>10" 45 Degree Bend, DI MJ</t>
  </si>
  <si>
    <t>4" Gate Valve</t>
  </si>
  <si>
    <t>4" X 2" Reducer, DI MJ</t>
  </si>
  <si>
    <t xml:space="preserve">4" PVC DR 18 </t>
  </si>
  <si>
    <t xml:space="preserve">6" PVC DR 18 </t>
  </si>
  <si>
    <t xml:space="preserve">6" Bell restraint </t>
  </si>
  <si>
    <t>4" Bell restraint</t>
  </si>
  <si>
    <r>
      <t>4" 45</t>
    </r>
    <r>
      <rPr>
        <vertAlign val="superscript"/>
        <sz val="10"/>
        <color theme="1"/>
        <rFont val="Arial Narrow"/>
        <family val="2"/>
      </rPr>
      <t>o</t>
    </r>
    <r>
      <rPr>
        <sz val="10"/>
        <color theme="1"/>
        <rFont val="Arial Narrow"/>
        <family val="2"/>
      </rPr>
      <t xml:space="preserve"> Bend, DI MJ</t>
    </r>
  </si>
  <si>
    <t xml:space="preserve">8" PVC DR 18  </t>
  </si>
  <si>
    <t>8" pipe bell restraint</t>
  </si>
  <si>
    <t>6" Straight Tee, DI MJ</t>
  </si>
  <si>
    <t xml:space="preserve">8" Gate Valve </t>
  </si>
  <si>
    <t>10" Pipe Bell restraint</t>
  </si>
  <si>
    <t xml:space="preserve">10" PVC DR 18  </t>
  </si>
  <si>
    <t>8" x 4" Tee, DI, MJ</t>
  </si>
  <si>
    <t>8" x 6" Tee, DI, MJ</t>
  </si>
  <si>
    <t>8" Straight Tee, DI, MJ</t>
  </si>
  <si>
    <t>8" x 6" Reducer, DI, MJ</t>
  </si>
  <si>
    <t>10" 22.5 Degree Bend, DI, MJ</t>
  </si>
  <si>
    <t>12" x 10" Reducer, DI, MJ</t>
  </si>
  <si>
    <t>12" Pipe bell restraint</t>
  </si>
  <si>
    <t>3/4" Long Side water service</t>
  </si>
  <si>
    <t>3/4" Short side water service</t>
  </si>
  <si>
    <t xml:space="preserve">Law Enforcement Allowance </t>
  </si>
  <si>
    <t>8" Solid Sleeve, DI, MJ</t>
  </si>
  <si>
    <t>12" thrust collar (contingency)</t>
  </si>
  <si>
    <t>8" thrust collar (contingency)</t>
  </si>
  <si>
    <t>801.XIV.7</t>
  </si>
  <si>
    <t>801.XIII.7</t>
  </si>
  <si>
    <t>6" Solid Sleeve, DI MJ (contingency)</t>
  </si>
  <si>
    <t>6" 90 Deg Bend,DI MJ</t>
  </si>
  <si>
    <t>6" 11.25 Deg Bend, DI MJ</t>
  </si>
  <si>
    <t>10" Solid Sleeve, DI, MJ (contingency)</t>
  </si>
  <si>
    <t>8" 90 Deg Bend, DI MJ</t>
  </si>
  <si>
    <t>8" 45 Deg Bend,DI MJ</t>
  </si>
  <si>
    <t>8" 22.5 Deg Bend, DI, MJ</t>
  </si>
  <si>
    <t>8" 11.25 Deg Bend, DI, MJ</t>
  </si>
  <si>
    <t>801.XIII.6</t>
  </si>
  <si>
    <t>Long side water service</t>
  </si>
  <si>
    <t>Short side water service</t>
  </si>
  <si>
    <t>Water meter boxes</t>
  </si>
  <si>
    <t>6" 22.5 Deg Bend, DI, MJ</t>
  </si>
  <si>
    <t>6" 90 Deg Bend,DI, MJ</t>
  </si>
  <si>
    <t>6" 11.25 Deg Bend, DI, MJ</t>
  </si>
  <si>
    <t>8" x 6" Reducer, DI,MJ</t>
  </si>
  <si>
    <t xml:space="preserve">*Unless otherwise noted, this column refers to paragraphs /sections found in the latest edition of the JEA’s Water &amp; Sewer Standards Manual.                                                                 This document can be found on www.jea.com.
**Reference found in this solicitation. 
***Refer to 107-17  Appendix A - Technical Specifications.
</t>
  </si>
  <si>
    <r>
      <rPr>
        <b/>
        <u/>
        <sz val="10"/>
        <color theme="1"/>
        <rFont val="Arial Narrow"/>
        <family val="2"/>
      </rPr>
      <t>SUBTOTAL</t>
    </r>
    <r>
      <rPr>
        <b/>
        <sz val="10"/>
        <color theme="1"/>
        <rFont val="Arial Narrow"/>
        <family val="2"/>
      </rPr>
      <t xml:space="preserve">
</t>
    </r>
    <r>
      <rPr>
        <sz val="10"/>
        <color theme="1"/>
        <rFont val="Arial Narrow"/>
        <family val="2"/>
      </rPr>
      <t>(Item Numbers 1-57)</t>
    </r>
  </si>
  <si>
    <r>
      <t xml:space="preserve">SUBTOTAL
</t>
    </r>
    <r>
      <rPr>
        <u/>
        <sz val="10"/>
        <color theme="1"/>
        <rFont val="Arial Narrow"/>
        <family val="2"/>
      </rPr>
      <t>(Item Numbers 1-21)</t>
    </r>
  </si>
  <si>
    <r>
      <rPr>
        <b/>
        <u/>
        <sz val="10"/>
        <color theme="1"/>
        <rFont val="Arial Narrow"/>
        <family val="2"/>
      </rPr>
      <t>GENERAL/SPECIAL CONDITIONS LUMP SUM</t>
    </r>
    <r>
      <rPr>
        <b/>
        <sz val="10"/>
        <color theme="1"/>
        <rFont val="Arial Narrow"/>
        <family val="2"/>
      </rPr>
      <t xml:space="preserve">
</t>
    </r>
    <r>
      <rPr>
        <sz val="10"/>
        <color theme="1"/>
        <rFont val="Arial Narrow"/>
        <family val="2"/>
      </rPr>
      <t xml:space="preserve">(Max 10% of Item No. 58)           </t>
    </r>
    <r>
      <rPr>
        <b/>
        <sz val="10"/>
        <color theme="1"/>
        <rFont val="Arial Narrow"/>
        <family val="2"/>
      </rPr>
      <t xml:space="preserve">     </t>
    </r>
  </si>
  <si>
    <r>
      <rPr>
        <b/>
        <u/>
        <sz val="10"/>
        <color theme="1"/>
        <rFont val="Arial Narrow"/>
        <family val="2"/>
      </rPr>
      <t xml:space="preserve"> TOTAL BASE BID PRICE</t>
    </r>
    <r>
      <rPr>
        <b/>
        <sz val="10"/>
        <color theme="1"/>
        <rFont val="Arial Narrow"/>
        <family val="2"/>
      </rPr>
      <t xml:space="preserve">
</t>
    </r>
    <r>
      <rPr>
        <sz val="10"/>
        <color theme="1"/>
        <rFont val="Arial Narrow"/>
        <family val="2"/>
      </rPr>
      <t>(Sum Item Numbers 58 and 59)</t>
    </r>
  </si>
  <si>
    <r>
      <rPr>
        <b/>
        <sz val="10"/>
        <rFont val="Arial Narrow"/>
        <family val="2"/>
      </rPr>
      <t xml:space="preserve"> TOTAL BID PRICE</t>
    </r>
    <r>
      <rPr>
        <b/>
        <sz val="10"/>
        <color theme="1"/>
        <rFont val="Arial Narrow"/>
        <family val="2"/>
      </rPr>
      <t xml:space="preserve">
</t>
    </r>
    <r>
      <rPr>
        <sz val="10"/>
        <color theme="1"/>
        <rFont val="Arial Narrow"/>
        <family val="2"/>
      </rPr>
      <t>(Sum Item Numbers 60 and 61) - (Transfer this Amount to Page 1 Appendix B- Bid Form)</t>
    </r>
  </si>
  <si>
    <r>
      <rPr>
        <b/>
        <u/>
        <sz val="10"/>
        <color theme="1"/>
        <rFont val="Arial Narrow"/>
        <family val="2"/>
      </rPr>
      <t xml:space="preserve">GENERAL/SPECIAL CONDITIONS LUMP SUM </t>
    </r>
    <r>
      <rPr>
        <b/>
        <sz val="10"/>
        <color theme="1"/>
        <rFont val="Arial Narrow"/>
        <family val="2"/>
      </rPr>
      <t xml:space="preserve">
</t>
    </r>
    <r>
      <rPr>
        <sz val="10"/>
        <color theme="1"/>
        <rFont val="Arial Narrow"/>
        <family val="2"/>
      </rPr>
      <t xml:space="preserve">(Max 10% of Item No. 22)              </t>
    </r>
  </si>
  <si>
    <r>
      <t xml:space="preserve">Appendix B - </t>
    </r>
    <r>
      <rPr>
        <b/>
        <sz val="10"/>
        <color rgb="FFFF0000"/>
        <rFont val="Arial Narrow"/>
        <family val="2"/>
      </rPr>
      <t xml:space="preserve">Optional Pricing </t>
    </r>
    <r>
      <rPr>
        <b/>
        <sz val="10"/>
        <color theme="1"/>
        <rFont val="Arial Narrow"/>
        <family val="2"/>
      </rPr>
      <t>Bid Workbook Only complete the Prices in Yellow Cells</t>
    </r>
  </si>
  <si>
    <r>
      <rPr>
        <b/>
        <u/>
        <sz val="10"/>
        <color theme="1"/>
        <rFont val="Arial Narrow"/>
        <family val="2"/>
      </rPr>
      <t xml:space="preserve"> TOTAL </t>
    </r>
    <r>
      <rPr>
        <b/>
        <u/>
        <sz val="10"/>
        <color rgb="FFFF0000"/>
        <rFont val="Arial Narrow"/>
        <family val="2"/>
      </rPr>
      <t xml:space="preserve">OPTIONAL BID </t>
    </r>
    <r>
      <rPr>
        <b/>
        <u/>
        <sz val="10"/>
        <color theme="1"/>
        <rFont val="Arial Narrow"/>
        <family val="2"/>
      </rPr>
      <t>PRICE</t>
    </r>
    <r>
      <rPr>
        <b/>
        <sz val="10"/>
        <color theme="1"/>
        <rFont val="Arial Narrow"/>
        <family val="2"/>
      </rPr>
      <t xml:space="preserve">
</t>
    </r>
    <r>
      <rPr>
        <sz val="10"/>
        <color theme="1"/>
        <rFont val="Arial Narrow"/>
        <family val="2"/>
      </rPr>
      <t>(Transfer this Amount to Item No. 61 of "BASE BID" Tab)</t>
    </r>
  </si>
  <si>
    <r>
      <t xml:space="preserve">107-17 Riverview Watermain Phase 1
</t>
    </r>
    <r>
      <rPr>
        <sz val="9"/>
        <color theme="1"/>
        <rFont val="Arial Narrow"/>
        <family val="2"/>
      </rPr>
      <t>JEA will use the Bidder's Total Bid Price stated on the Bid Form from Appendix B – Bid Workbook for Award purposes.  Bidders shall also submit pricing on the Optional Pricing Bid tab contained within Appendix B – Bid Workbook.  The pricing submitted on the Optional Pricing Bid Tab will only be utilized if the work is approved by the City of Jacksonville.</t>
    </r>
  </si>
  <si>
    <r>
      <t xml:space="preserve">107-17 Riverview Watermain Phase 1 - </t>
    </r>
    <r>
      <rPr>
        <b/>
        <sz val="10"/>
        <color rgb="FFFF0000"/>
        <rFont val="Arial Narrow"/>
        <family val="2"/>
      </rPr>
      <t xml:space="preserve">Optional Pricing
</t>
    </r>
    <r>
      <rPr>
        <sz val="9"/>
        <rFont val="Arial Narrow"/>
        <family val="2"/>
      </rPr>
      <t xml:space="preserve">JEA will use the Bidder's Total Bid Price stated on the Bid Form from Appendix B – Bid Workbook for Award purposes.  Bidders shall also submit pricing on the Optional Pricing Bid tab contained within Appendix B – Bid Workbook.  The pricing submitted on the Optional Pricing Bid Tab will only be utilized if the work is approved by the City of Jacksonville. </t>
    </r>
  </si>
  <si>
    <r>
      <t xml:space="preserve"> TOTAL </t>
    </r>
    <r>
      <rPr>
        <b/>
        <sz val="10"/>
        <color rgb="FFFF0000"/>
        <rFont val="Arial Narrow"/>
        <family val="2"/>
      </rPr>
      <t>OPTIONAL PRICING</t>
    </r>
    <r>
      <rPr>
        <b/>
        <sz val="10"/>
        <rFont val="Arial Narrow"/>
        <family val="2"/>
      </rPr>
      <t xml:space="preserve"> BID PRICE
</t>
    </r>
    <r>
      <rPr>
        <sz val="10"/>
        <rFont val="Arial Narrow"/>
        <family val="2"/>
      </rPr>
      <t>(Item No. 24 from "Optional Pricing Bid" Tab)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</si>
</sst>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vertAlign val="superscript"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u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u/>
      <sz val="10"/>
      <color rgb="FFFF0000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2" borderId="1" xfId="0" applyNumberFormat="1" applyFont="1" applyFill="1" applyBorder="1" applyAlignment="1" applyProtection="1">
      <alignment horizontal="right"/>
      <protection locked="0"/>
    </xf>
    <xf numFmtId="164" fontId="2" fillId="2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Protection="1"/>
    <xf numFmtId="0" fontId="2" fillId="0" borderId="11" xfId="0" applyFont="1" applyBorder="1" applyProtection="1"/>
    <xf numFmtId="0" fontId="1" fillId="0" borderId="11" xfId="0" applyFont="1" applyBorder="1" applyProtection="1"/>
    <xf numFmtId="0" fontId="1" fillId="0" borderId="12" xfId="0" applyFont="1" applyBorder="1" applyProtection="1"/>
    <xf numFmtId="0" fontId="1" fillId="0" borderId="0" xfId="0" applyFont="1" applyProtection="1"/>
    <xf numFmtId="0" fontId="1" fillId="0" borderId="7" xfId="0" applyFont="1" applyFill="1" applyBorder="1" applyProtection="1"/>
    <xf numFmtId="0" fontId="1" fillId="0" borderId="0" xfId="0" applyFont="1" applyFill="1" applyProtection="1"/>
    <xf numFmtId="0" fontId="2" fillId="0" borderId="3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2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/>
    <xf numFmtId="0" fontId="3" fillId="0" borderId="0" xfId="0" applyFont="1" applyFill="1" applyAlignment="1" applyProtection="1"/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wrapText="1"/>
    </xf>
    <xf numFmtId="0" fontId="1" fillId="0" borderId="0" xfId="0" applyFont="1" applyFill="1" applyAlignment="1" applyProtection="1">
      <alignment horizontal="right"/>
    </xf>
    <xf numFmtId="0" fontId="1" fillId="0" borderId="4" xfId="0" applyFont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center"/>
    </xf>
    <xf numFmtId="0" fontId="2" fillId="0" borderId="0" xfId="0" applyFont="1" applyProtection="1"/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left" wrapText="1"/>
    </xf>
    <xf numFmtId="0" fontId="2" fillId="0" borderId="14" xfId="0" applyFont="1" applyFill="1" applyBorder="1" applyAlignment="1" applyProtection="1">
      <alignment horizontal="left" wrapText="1"/>
    </xf>
    <xf numFmtId="0" fontId="2" fillId="0" borderId="7" xfId="0" applyFont="1" applyFill="1" applyBorder="1" applyAlignment="1" applyProtection="1">
      <alignment horizontal="left" wrapText="1"/>
    </xf>
    <xf numFmtId="0" fontId="11" fillId="0" borderId="8" xfId="0" applyFont="1" applyBorder="1" applyAlignment="1" applyProtection="1">
      <alignment horizontal="right" wrapText="1"/>
    </xf>
    <xf numFmtId="0" fontId="11" fillId="0" borderId="9" xfId="0" applyFont="1" applyBorder="1" applyAlignment="1" applyProtection="1">
      <alignment horizontal="right"/>
    </xf>
    <xf numFmtId="0" fontId="11" fillId="0" borderId="5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right" wrapText="1"/>
    </xf>
    <xf numFmtId="0" fontId="2" fillId="0" borderId="9" xfId="0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right"/>
    </xf>
    <xf numFmtId="0" fontId="1" fillId="0" borderId="8" xfId="0" applyFont="1" applyFill="1" applyBorder="1" applyAlignment="1" applyProtection="1">
      <alignment horizontal="left" wrapText="1"/>
    </xf>
    <xf numFmtId="0" fontId="1" fillId="0" borderId="9" xfId="0" applyFont="1" applyFill="1" applyBorder="1" applyAlignment="1" applyProtection="1">
      <alignment horizontal="left" wrapText="1"/>
    </xf>
    <xf numFmtId="0" fontId="1" fillId="0" borderId="5" xfId="0" applyFont="1" applyFill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showGridLines="0" tabSelected="1" zoomScale="120" zoomScaleNormal="120" workbookViewId="0">
      <pane ySplit="5" topLeftCell="A6" activePane="bottomLeft" state="frozen"/>
      <selection pane="bottomLeft" activeCell="G65" sqref="G65"/>
    </sheetView>
  </sheetViews>
  <sheetFormatPr defaultColWidth="9.140625" defaultRowHeight="12.75" x14ac:dyDescent="0.2"/>
  <cols>
    <col min="1" max="1" width="5.85546875" style="7" customWidth="1"/>
    <col min="2" max="2" width="11.7109375" style="7" customWidth="1"/>
    <col min="3" max="3" width="6.85546875" style="7" customWidth="1"/>
    <col min="4" max="4" width="6.140625" style="7" customWidth="1"/>
    <col min="5" max="5" width="56.7109375" style="7" customWidth="1"/>
    <col min="6" max="6" width="16.85546875" style="7" customWidth="1"/>
    <col min="7" max="7" width="19.42578125" style="7" customWidth="1"/>
    <col min="8" max="8" width="29" style="7" customWidth="1"/>
    <col min="9" max="16384" width="9.140625" style="7"/>
  </cols>
  <sheetData>
    <row r="1" spans="1:7" x14ac:dyDescent="0.2">
      <c r="A1" s="3" t="s">
        <v>52</v>
      </c>
      <c r="B1" s="4"/>
      <c r="C1" s="4"/>
      <c r="D1" s="4"/>
      <c r="E1" s="4"/>
      <c r="F1" s="5"/>
      <c r="G1" s="6"/>
    </row>
    <row r="2" spans="1:7" s="9" customFormat="1" ht="41.45" customHeight="1" thickBot="1" x14ac:dyDescent="0.3">
      <c r="A2" s="32" t="s">
        <v>113</v>
      </c>
      <c r="B2" s="33"/>
      <c r="C2" s="33"/>
      <c r="D2" s="33"/>
      <c r="E2" s="33"/>
      <c r="F2" s="33"/>
      <c r="G2" s="34"/>
    </row>
    <row r="3" spans="1:7" s="9" customFormat="1" ht="69" customHeight="1" thickBot="1" x14ac:dyDescent="0.25">
      <c r="A3" s="41" t="s">
        <v>104</v>
      </c>
      <c r="B3" s="42"/>
      <c r="C3" s="42"/>
      <c r="D3" s="42"/>
      <c r="E3" s="42"/>
      <c r="F3" s="42"/>
      <c r="G3" s="43"/>
    </row>
    <row r="4" spans="1:7" s="11" customFormat="1" x14ac:dyDescent="0.2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</row>
    <row r="5" spans="1:7" s="11" customFormat="1" ht="13.5" thickBot="1" x14ac:dyDescent="0.25">
      <c r="A5" s="12" t="s">
        <v>7</v>
      </c>
      <c r="B5" s="12" t="s">
        <v>12</v>
      </c>
      <c r="C5" s="12" t="s">
        <v>8</v>
      </c>
      <c r="D5" s="12"/>
      <c r="E5" s="12"/>
      <c r="F5" s="12"/>
      <c r="G5" s="12"/>
    </row>
    <row r="6" spans="1:7" s="17" customFormat="1" ht="13.5" thickBot="1" x14ac:dyDescent="0.25">
      <c r="A6" s="13">
        <f>ROW()-5</f>
        <v>1</v>
      </c>
      <c r="B6" s="14" t="s">
        <v>20</v>
      </c>
      <c r="C6" s="14">
        <v>200</v>
      </c>
      <c r="D6" s="14" t="s">
        <v>11</v>
      </c>
      <c r="E6" s="15" t="s">
        <v>48</v>
      </c>
      <c r="F6" s="1">
        <v>0</v>
      </c>
      <c r="G6" s="16">
        <f t="shared" ref="G6:G48" si="0">C6*F6</f>
        <v>0</v>
      </c>
    </row>
    <row r="7" spans="1:7" s="17" customFormat="1" ht="13.5" thickBot="1" x14ac:dyDescent="0.25">
      <c r="A7" s="13">
        <f t="shared" ref="A7:A62" si="1">ROW()-5</f>
        <v>2</v>
      </c>
      <c r="B7" s="14" t="s">
        <v>22</v>
      </c>
      <c r="C7" s="14">
        <v>5</v>
      </c>
      <c r="D7" s="14" t="s">
        <v>10</v>
      </c>
      <c r="E7" s="15" t="s">
        <v>47</v>
      </c>
      <c r="F7" s="1">
        <v>0</v>
      </c>
      <c r="G7" s="16">
        <f t="shared" si="0"/>
        <v>0</v>
      </c>
    </row>
    <row r="8" spans="1:7" s="17" customFormat="1" ht="13.5" thickBot="1" x14ac:dyDescent="0.25">
      <c r="A8" s="13">
        <f t="shared" si="1"/>
        <v>3</v>
      </c>
      <c r="B8" s="14" t="s">
        <v>20</v>
      </c>
      <c r="C8" s="14">
        <v>45</v>
      </c>
      <c r="D8" s="14" t="s">
        <v>11</v>
      </c>
      <c r="E8" s="15" t="s">
        <v>62</v>
      </c>
      <c r="F8" s="1">
        <v>0</v>
      </c>
      <c r="G8" s="16">
        <f t="shared" si="0"/>
        <v>0</v>
      </c>
    </row>
    <row r="9" spans="1:7" s="17" customFormat="1" ht="13.5" thickBot="1" x14ac:dyDescent="0.25">
      <c r="A9" s="13">
        <f t="shared" si="1"/>
        <v>4</v>
      </c>
      <c r="B9" s="14" t="s">
        <v>44</v>
      </c>
      <c r="C9" s="14">
        <v>2</v>
      </c>
      <c r="D9" s="14" t="s">
        <v>10</v>
      </c>
      <c r="E9" s="15" t="s">
        <v>65</v>
      </c>
      <c r="F9" s="1">
        <v>0</v>
      </c>
      <c r="G9" s="16">
        <f t="shared" si="0"/>
        <v>0</v>
      </c>
    </row>
    <row r="10" spans="1:7" s="18" customFormat="1" ht="13.5" thickBot="1" x14ac:dyDescent="0.25">
      <c r="A10" s="13">
        <f t="shared" si="1"/>
        <v>5</v>
      </c>
      <c r="B10" s="14" t="s">
        <v>22</v>
      </c>
      <c r="C10" s="14">
        <v>1</v>
      </c>
      <c r="D10" s="14" t="s">
        <v>10</v>
      </c>
      <c r="E10" s="15" t="s">
        <v>61</v>
      </c>
      <c r="F10" s="1">
        <v>0</v>
      </c>
      <c r="G10" s="16">
        <f t="shared" si="0"/>
        <v>0</v>
      </c>
    </row>
    <row r="11" spans="1:7" s="17" customFormat="1" ht="15.75" thickBot="1" x14ac:dyDescent="0.25">
      <c r="A11" s="13">
        <f t="shared" si="1"/>
        <v>6</v>
      </c>
      <c r="B11" s="14" t="s">
        <v>22</v>
      </c>
      <c r="C11" s="14">
        <v>1</v>
      </c>
      <c r="D11" s="14" t="s">
        <v>10</v>
      </c>
      <c r="E11" s="15" t="s">
        <v>66</v>
      </c>
      <c r="F11" s="1">
        <v>0</v>
      </c>
      <c r="G11" s="16">
        <f t="shared" si="0"/>
        <v>0</v>
      </c>
    </row>
    <row r="12" spans="1:7" s="17" customFormat="1" ht="13.5" thickBot="1" x14ac:dyDescent="0.25">
      <c r="A12" s="13">
        <f t="shared" si="1"/>
        <v>7</v>
      </c>
      <c r="B12" s="14" t="s">
        <v>21</v>
      </c>
      <c r="C12" s="14">
        <v>1</v>
      </c>
      <c r="D12" s="14" t="s">
        <v>10</v>
      </c>
      <c r="E12" s="15" t="s">
        <v>60</v>
      </c>
      <c r="F12" s="1">
        <v>0</v>
      </c>
      <c r="G12" s="16">
        <f>C12*F12</f>
        <v>0</v>
      </c>
    </row>
    <row r="13" spans="1:7" s="17" customFormat="1" ht="13.5" thickBot="1" x14ac:dyDescent="0.25">
      <c r="A13" s="13">
        <f t="shared" si="1"/>
        <v>8</v>
      </c>
      <c r="B13" s="14" t="s">
        <v>20</v>
      </c>
      <c r="C13" s="14">
        <v>2180</v>
      </c>
      <c r="D13" s="14" t="s">
        <v>11</v>
      </c>
      <c r="E13" s="15" t="s">
        <v>63</v>
      </c>
      <c r="F13" s="1">
        <v>0</v>
      </c>
      <c r="G13" s="16">
        <f t="shared" si="0"/>
        <v>0</v>
      </c>
    </row>
    <row r="14" spans="1:7" s="17" customFormat="1" ht="13.5" thickBot="1" x14ac:dyDescent="0.25">
      <c r="A14" s="13">
        <f t="shared" si="1"/>
        <v>9</v>
      </c>
      <c r="B14" s="14" t="s">
        <v>44</v>
      </c>
      <c r="C14" s="14">
        <v>29</v>
      </c>
      <c r="D14" s="14" t="s">
        <v>10</v>
      </c>
      <c r="E14" s="15" t="s">
        <v>64</v>
      </c>
      <c r="F14" s="1">
        <v>0</v>
      </c>
      <c r="G14" s="16">
        <f t="shared" si="0"/>
        <v>0</v>
      </c>
    </row>
    <row r="15" spans="1:7" s="17" customFormat="1" ht="13.5" thickBot="1" x14ac:dyDescent="0.25">
      <c r="A15" s="13">
        <f t="shared" si="1"/>
        <v>10</v>
      </c>
      <c r="B15" s="14" t="s">
        <v>22</v>
      </c>
      <c r="C15" s="14">
        <v>24</v>
      </c>
      <c r="D15" s="14" t="s">
        <v>10</v>
      </c>
      <c r="E15" s="15" t="s">
        <v>89</v>
      </c>
      <c r="F15" s="1">
        <v>0</v>
      </c>
      <c r="G15" s="16">
        <f t="shared" si="0"/>
        <v>0</v>
      </c>
    </row>
    <row r="16" spans="1:7" s="17" customFormat="1" ht="13.5" thickBot="1" x14ac:dyDescent="0.25">
      <c r="A16" s="13">
        <f t="shared" si="1"/>
        <v>11</v>
      </c>
      <c r="B16" s="14" t="s">
        <v>22</v>
      </c>
      <c r="C16" s="14">
        <v>2</v>
      </c>
      <c r="D16" s="14" t="s">
        <v>10</v>
      </c>
      <c r="E16" s="15" t="s">
        <v>90</v>
      </c>
      <c r="F16" s="1">
        <v>0</v>
      </c>
      <c r="G16" s="16">
        <f t="shared" si="0"/>
        <v>0</v>
      </c>
    </row>
    <row r="17" spans="1:7" s="17" customFormat="1" ht="13.5" thickBot="1" x14ac:dyDescent="0.25">
      <c r="A17" s="13">
        <f t="shared" si="1"/>
        <v>12</v>
      </c>
      <c r="B17" s="14" t="s">
        <v>22</v>
      </c>
      <c r="C17" s="14">
        <v>4</v>
      </c>
      <c r="D17" s="14" t="s">
        <v>10</v>
      </c>
      <c r="E17" s="15" t="s">
        <v>69</v>
      </c>
      <c r="F17" s="1">
        <v>0</v>
      </c>
      <c r="G17" s="16">
        <f t="shared" si="0"/>
        <v>0</v>
      </c>
    </row>
    <row r="18" spans="1:7" s="18" customFormat="1" ht="13.5" thickBot="1" x14ac:dyDescent="0.25">
      <c r="A18" s="13">
        <f t="shared" si="1"/>
        <v>13</v>
      </c>
      <c r="B18" s="14" t="s">
        <v>22</v>
      </c>
      <c r="C18" s="19">
        <v>1</v>
      </c>
      <c r="D18" s="14" t="s">
        <v>10</v>
      </c>
      <c r="E18" s="15" t="s">
        <v>88</v>
      </c>
      <c r="F18" s="1">
        <v>0</v>
      </c>
      <c r="G18" s="16">
        <f t="shared" si="0"/>
        <v>0</v>
      </c>
    </row>
    <row r="19" spans="1:7" s="17" customFormat="1" ht="13.5" thickBot="1" x14ac:dyDescent="0.25">
      <c r="A19" s="13">
        <f t="shared" si="1"/>
        <v>14</v>
      </c>
      <c r="B19" s="14" t="s">
        <v>22</v>
      </c>
      <c r="C19" s="14">
        <v>1</v>
      </c>
      <c r="D19" s="14" t="s">
        <v>10</v>
      </c>
      <c r="E19" s="15" t="s">
        <v>46</v>
      </c>
      <c r="F19" s="1">
        <v>0</v>
      </c>
      <c r="G19" s="16">
        <f t="shared" si="0"/>
        <v>0</v>
      </c>
    </row>
    <row r="20" spans="1:7" s="17" customFormat="1" ht="13.5" thickBot="1" x14ac:dyDescent="0.25">
      <c r="A20" s="13">
        <f t="shared" si="1"/>
        <v>15</v>
      </c>
      <c r="B20" s="14" t="s">
        <v>21</v>
      </c>
      <c r="C20" s="14">
        <v>22</v>
      </c>
      <c r="D20" s="14" t="s">
        <v>10</v>
      </c>
      <c r="E20" s="15" t="s">
        <v>15</v>
      </c>
      <c r="F20" s="1">
        <v>0</v>
      </c>
      <c r="G20" s="16">
        <f>C20*F20</f>
        <v>0</v>
      </c>
    </row>
    <row r="21" spans="1:7" s="17" customFormat="1" ht="13.5" thickBot="1" x14ac:dyDescent="0.25">
      <c r="A21" s="13">
        <f t="shared" si="1"/>
        <v>16</v>
      </c>
      <c r="B21" s="14" t="s">
        <v>20</v>
      </c>
      <c r="C21" s="14">
        <v>3520</v>
      </c>
      <c r="D21" s="14" t="s">
        <v>11</v>
      </c>
      <c r="E21" s="15" t="s">
        <v>67</v>
      </c>
      <c r="F21" s="1">
        <v>0</v>
      </c>
      <c r="G21" s="16">
        <f t="shared" si="0"/>
        <v>0</v>
      </c>
    </row>
    <row r="22" spans="1:7" s="17" customFormat="1" ht="13.5" thickBot="1" x14ac:dyDescent="0.25">
      <c r="A22" s="13">
        <f t="shared" si="1"/>
        <v>17</v>
      </c>
      <c r="B22" s="14" t="s">
        <v>44</v>
      </c>
      <c r="C22" s="14">
        <v>100</v>
      </c>
      <c r="D22" s="14" t="s">
        <v>10</v>
      </c>
      <c r="E22" s="15" t="s">
        <v>68</v>
      </c>
      <c r="F22" s="1">
        <v>0</v>
      </c>
      <c r="G22" s="16">
        <f t="shared" si="0"/>
        <v>0</v>
      </c>
    </row>
    <row r="23" spans="1:7" s="17" customFormat="1" ht="13.5" thickBot="1" x14ac:dyDescent="0.25">
      <c r="A23" s="13">
        <f t="shared" si="1"/>
        <v>18</v>
      </c>
      <c r="B23" s="14" t="s">
        <v>87</v>
      </c>
      <c r="C23" s="14">
        <v>2</v>
      </c>
      <c r="D23" s="14" t="s">
        <v>10</v>
      </c>
      <c r="E23" s="15" t="s">
        <v>85</v>
      </c>
      <c r="F23" s="1">
        <v>0</v>
      </c>
      <c r="G23" s="16">
        <f t="shared" si="0"/>
        <v>0</v>
      </c>
    </row>
    <row r="24" spans="1:7" s="17" customFormat="1" ht="13.5" thickBot="1" x14ac:dyDescent="0.25">
      <c r="A24" s="13">
        <f t="shared" si="1"/>
        <v>19</v>
      </c>
      <c r="B24" s="14" t="s">
        <v>22</v>
      </c>
      <c r="C24" s="14">
        <v>1</v>
      </c>
      <c r="D24" s="14" t="s">
        <v>10</v>
      </c>
      <c r="E24" s="15" t="s">
        <v>92</v>
      </c>
      <c r="F24" s="1">
        <v>0</v>
      </c>
      <c r="G24" s="16">
        <f t="shared" si="0"/>
        <v>0</v>
      </c>
    </row>
    <row r="25" spans="1:7" s="17" customFormat="1" ht="13.5" thickBot="1" x14ac:dyDescent="0.25">
      <c r="A25" s="13">
        <f t="shared" si="1"/>
        <v>20</v>
      </c>
      <c r="B25" s="14" t="s">
        <v>22</v>
      </c>
      <c r="C25" s="14">
        <v>1</v>
      </c>
      <c r="D25" s="14" t="s">
        <v>10</v>
      </c>
      <c r="E25" s="15" t="s">
        <v>93</v>
      </c>
      <c r="F25" s="1">
        <v>0</v>
      </c>
      <c r="G25" s="16">
        <f t="shared" si="0"/>
        <v>0</v>
      </c>
    </row>
    <row r="26" spans="1:7" s="17" customFormat="1" ht="13.5" thickBot="1" x14ac:dyDescent="0.25">
      <c r="A26" s="13">
        <f t="shared" si="1"/>
        <v>21</v>
      </c>
      <c r="B26" s="14" t="s">
        <v>22</v>
      </c>
      <c r="C26" s="14">
        <v>2</v>
      </c>
      <c r="D26" s="14" t="s">
        <v>10</v>
      </c>
      <c r="E26" s="15" t="s">
        <v>94</v>
      </c>
      <c r="F26" s="1">
        <v>0</v>
      </c>
      <c r="G26" s="16">
        <f t="shared" si="0"/>
        <v>0</v>
      </c>
    </row>
    <row r="27" spans="1:7" s="17" customFormat="1" ht="13.5" thickBot="1" x14ac:dyDescent="0.25">
      <c r="A27" s="13">
        <f t="shared" si="1"/>
        <v>22</v>
      </c>
      <c r="B27" s="14" t="s">
        <v>22</v>
      </c>
      <c r="C27" s="14">
        <v>1</v>
      </c>
      <c r="D27" s="14" t="s">
        <v>10</v>
      </c>
      <c r="E27" s="15" t="s">
        <v>95</v>
      </c>
      <c r="F27" s="1">
        <v>0</v>
      </c>
      <c r="G27" s="16">
        <f t="shared" si="0"/>
        <v>0</v>
      </c>
    </row>
    <row r="28" spans="1:7" s="17" customFormat="1" ht="13.5" thickBot="1" x14ac:dyDescent="0.25">
      <c r="A28" s="13">
        <f t="shared" si="1"/>
        <v>23</v>
      </c>
      <c r="B28" s="14" t="s">
        <v>22</v>
      </c>
      <c r="C28" s="14">
        <v>3</v>
      </c>
      <c r="D28" s="14" t="s">
        <v>10</v>
      </c>
      <c r="E28" s="15" t="s">
        <v>76</v>
      </c>
      <c r="F28" s="1">
        <v>0</v>
      </c>
      <c r="G28" s="16">
        <f t="shared" si="0"/>
        <v>0</v>
      </c>
    </row>
    <row r="29" spans="1:7" s="17" customFormat="1" ht="13.5" thickBot="1" x14ac:dyDescent="0.25">
      <c r="A29" s="13">
        <f t="shared" si="1"/>
        <v>24</v>
      </c>
      <c r="B29" s="14" t="s">
        <v>22</v>
      </c>
      <c r="C29" s="14">
        <v>7</v>
      </c>
      <c r="D29" s="14" t="s">
        <v>10</v>
      </c>
      <c r="E29" s="15" t="s">
        <v>75</v>
      </c>
      <c r="F29" s="1">
        <v>0</v>
      </c>
      <c r="G29" s="16">
        <f t="shared" si="0"/>
        <v>0</v>
      </c>
    </row>
    <row r="30" spans="1:7" s="17" customFormat="1" ht="13.5" thickBot="1" x14ac:dyDescent="0.25">
      <c r="A30" s="13">
        <f t="shared" si="1"/>
        <v>25</v>
      </c>
      <c r="B30" s="14" t="s">
        <v>22</v>
      </c>
      <c r="C30" s="14">
        <v>1</v>
      </c>
      <c r="D30" s="14" t="s">
        <v>10</v>
      </c>
      <c r="E30" s="15" t="s">
        <v>73</v>
      </c>
      <c r="F30" s="1">
        <v>0</v>
      </c>
      <c r="G30" s="16">
        <f t="shared" si="0"/>
        <v>0</v>
      </c>
    </row>
    <row r="31" spans="1:7" s="17" customFormat="1" ht="13.5" thickBot="1" x14ac:dyDescent="0.25">
      <c r="A31" s="13">
        <f t="shared" si="1"/>
        <v>26</v>
      </c>
      <c r="B31" s="14" t="s">
        <v>22</v>
      </c>
      <c r="C31" s="14">
        <v>7</v>
      </c>
      <c r="D31" s="14" t="s">
        <v>10</v>
      </c>
      <c r="E31" s="15" t="s">
        <v>74</v>
      </c>
      <c r="F31" s="1">
        <v>0</v>
      </c>
      <c r="G31" s="16">
        <f t="shared" si="0"/>
        <v>0</v>
      </c>
    </row>
    <row r="32" spans="1:7" s="17" customFormat="1" ht="13.5" thickBot="1" x14ac:dyDescent="0.25">
      <c r="A32" s="13">
        <f t="shared" si="1"/>
        <v>27</v>
      </c>
      <c r="B32" s="14" t="s">
        <v>22</v>
      </c>
      <c r="C32" s="14">
        <v>8</v>
      </c>
      <c r="D32" s="14" t="s">
        <v>10</v>
      </c>
      <c r="E32" s="15" t="s">
        <v>45</v>
      </c>
      <c r="F32" s="1">
        <v>0</v>
      </c>
      <c r="G32" s="16">
        <f t="shared" si="0"/>
        <v>0</v>
      </c>
    </row>
    <row r="33" spans="1:7" s="17" customFormat="1" ht="13.5" thickBot="1" x14ac:dyDescent="0.25">
      <c r="A33" s="13">
        <f t="shared" si="1"/>
        <v>28</v>
      </c>
      <c r="B33" s="14" t="s">
        <v>86</v>
      </c>
      <c r="C33" s="14">
        <v>2</v>
      </c>
      <c r="D33" s="14" t="s">
        <v>10</v>
      </c>
      <c r="E33" s="15" t="s">
        <v>83</v>
      </c>
      <c r="F33" s="1">
        <v>0</v>
      </c>
      <c r="G33" s="16">
        <f t="shared" si="0"/>
        <v>0</v>
      </c>
    </row>
    <row r="34" spans="1:7" s="17" customFormat="1" ht="13.5" thickBot="1" x14ac:dyDescent="0.25">
      <c r="A34" s="13">
        <f t="shared" si="1"/>
        <v>29</v>
      </c>
      <c r="B34" s="14" t="s">
        <v>21</v>
      </c>
      <c r="C34" s="14">
        <v>18</v>
      </c>
      <c r="D34" s="14" t="s">
        <v>10</v>
      </c>
      <c r="E34" s="15" t="s">
        <v>70</v>
      </c>
      <c r="F34" s="1">
        <v>0</v>
      </c>
      <c r="G34" s="16">
        <f>C34*F34</f>
        <v>0</v>
      </c>
    </row>
    <row r="35" spans="1:7" s="17" customFormat="1" ht="13.5" thickBot="1" x14ac:dyDescent="0.25">
      <c r="A35" s="13">
        <f t="shared" si="1"/>
        <v>30</v>
      </c>
      <c r="B35" s="14" t="s">
        <v>20</v>
      </c>
      <c r="C35" s="14">
        <v>3060</v>
      </c>
      <c r="D35" s="14" t="s">
        <v>11</v>
      </c>
      <c r="E35" s="15" t="s">
        <v>72</v>
      </c>
      <c r="F35" s="1">
        <v>0</v>
      </c>
      <c r="G35" s="16">
        <f t="shared" si="0"/>
        <v>0</v>
      </c>
    </row>
    <row r="36" spans="1:7" s="17" customFormat="1" ht="13.5" thickBot="1" x14ac:dyDescent="0.25">
      <c r="A36" s="13">
        <f t="shared" si="1"/>
        <v>31</v>
      </c>
      <c r="B36" s="14" t="s">
        <v>44</v>
      </c>
      <c r="C36" s="14">
        <v>75</v>
      </c>
      <c r="D36" s="14" t="s">
        <v>10</v>
      </c>
      <c r="E36" s="15" t="s">
        <v>71</v>
      </c>
      <c r="F36" s="1">
        <v>0</v>
      </c>
      <c r="G36" s="16">
        <f t="shared" si="0"/>
        <v>0</v>
      </c>
    </row>
    <row r="37" spans="1:7" s="17" customFormat="1" ht="13.5" thickBot="1" x14ac:dyDescent="0.25">
      <c r="A37" s="13">
        <f t="shared" si="1"/>
        <v>32</v>
      </c>
      <c r="B37" s="14" t="s">
        <v>22</v>
      </c>
      <c r="C37" s="14">
        <v>3</v>
      </c>
      <c r="D37" s="14" t="s">
        <v>10</v>
      </c>
      <c r="E37" s="15" t="s">
        <v>59</v>
      </c>
      <c r="F37" s="1">
        <v>0</v>
      </c>
      <c r="G37" s="16">
        <f t="shared" si="0"/>
        <v>0</v>
      </c>
    </row>
    <row r="38" spans="1:7" s="17" customFormat="1" ht="13.5" thickBot="1" x14ac:dyDescent="0.25">
      <c r="A38" s="13">
        <f t="shared" si="1"/>
        <v>33</v>
      </c>
      <c r="B38" s="14" t="s">
        <v>22</v>
      </c>
      <c r="C38" s="14">
        <v>1</v>
      </c>
      <c r="D38" s="14" t="s">
        <v>10</v>
      </c>
      <c r="E38" s="15" t="s">
        <v>77</v>
      </c>
      <c r="F38" s="1">
        <v>0</v>
      </c>
      <c r="G38" s="16">
        <f t="shared" si="0"/>
        <v>0</v>
      </c>
    </row>
    <row r="39" spans="1:7" s="17" customFormat="1" ht="13.5" thickBot="1" x14ac:dyDescent="0.25">
      <c r="A39" s="13">
        <f t="shared" si="1"/>
        <v>34</v>
      </c>
      <c r="B39" s="14" t="s">
        <v>22</v>
      </c>
      <c r="C39" s="14">
        <v>1</v>
      </c>
      <c r="D39" s="14" t="s">
        <v>10</v>
      </c>
      <c r="E39" s="15" t="s">
        <v>57</v>
      </c>
      <c r="F39" s="1">
        <v>0</v>
      </c>
      <c r="G39" s="16">
        <f t="shared" si="0"/>
        <v>0</v>
      </c>
    </row>
    <row r="40" spans="1:7" s="17" customFormat="1" ht="13.5" thickBot="1" x14ac:dyDescent="0.25">
      <c r="A40" s="13">
        <f t="shared" si="1"/>
        <v>35</v>
      </c>
      <c r="B40" s="14" t="s">
        <v>22</v>
      </c>
      <c r="C40" s="14">
        <v>2</v>
      </c>
      <c r="D40" s="14" t="s">
        <v>10</v>
      </c>
      <c r="E40" s="15" t="s">
        <v>56</v>
      </c>
      <c r="F40" s="1">
        <v>0</v>
      </c>
      <c r="G40" s="16">
        <f t="shared" si="0"/>
        <v>0</v>
      </c>
    </row>
    <row r="41" spans="1:7" s="17" customFormat="1" ht="13.5" thickBot="1" x14ac:dyDescent="0.25">
      <c r="A41" s="13">
        <f t="shared" si="1"/>
        <v>36</v>
      </c>
      <c r="B41" s="14" t="s">
        <v>22</v>
      </c>
      <c r="C41" s="14">
        <v>9</v>
      </c>
      <c r="D41" s="14" t="s">
        <v>10</v>
      </c>
      <c r="E41" s="15" t="s">
        <v>55</v>
      </c>
      <c r="F41" s="1">
        <v>0</v>
      </c>
      <c r="G41" s="16">
        <f t="shared" si="0"/>
        <v>0</v>
      </c>
    </row>
    <row r="42" spans="1:7" s="17" customFormat="1" ht="13.5" thickBot="1" x14ac:dyDescent="0.25">
      <c r="A42" s="13">
        <f t="shared" si="1"/>
        <v>37</v>
      </c>
      <c r="B42" s="14" t="s">
        <v>22</v>
      </c>
      <c r="C42" s="14">
        <v>3</v>
      </c>
      <c r="D42" s="14" t="s">
        <v>10</v>
      </c>
      <c r="E42" s="15" t="s">
        <v>54</v>
      </c>
      <c r="F42" s="1">
        <v>0</v>
      </c>
      <c r="G42" s="16">
        <f t="shared" si="0"/>
        <v>0</v>
      </c>
    </row>
    <row r="43" spans="1:7" s="17" customFormat="1" ht="13.5" thickBot="1" x14ac:dyDescent="0.25">
      <c r="A43" s="13">
        <f t="shared" si="1"/>
        <v>38</v>
      </c>
      <c r="B43" s="14" t="s">
        <v>22</v>
      </c>
      <c r="C43" s="14">
        <v>1</v>
      </c>
      <c r="D43" s="14" t="s">
        <v>10</v>
      </c>
      <c r="E43" s="15" t="s">
        <v>53</v>
      </c>
      <c r="F43" s="1">
        <v>0</v>
      </c>
      <c r="G43" s="16">
        <f t="shared" si="0"/>
        <v>0</v>
      </c>
    </row>
    <row r="44" spans="1:7" s="17" customFormat="1" ht="13.5" thickBot="1" x14ac:dyDescent="0.25">
      <c r="A44" s="13">
        <f t="shared" si="1"/>
        <v>39</v>
      </c>
      <c r="B44" s="14" t="s">
        <v>22</v>
      </c>
      <c r="C44" s="19">
        <v>1</v>
      </c>
      <c r="D44" s="14" t="s">
        <v>10</v>
      </c>
      <c r="E44" s="15" t="s">
        <v>91</v>
      </c>
      <c r="F44" s="1">
        <v>0</v>
      </c>
      <c r="G44" s="16">
        <f t="shared" si="0"/>
        <v>0</v>
      </c>
    </row>
    <row r="45" spans="1:7" s="17" customFormat="1" ht="13.5" thickBot="1" x14ac:dyDescent="0.25">
      <c r="A45" s="13">
        <f t="shared" si="1"/>
        <v>40</v>
      </c>
      <c r="B45" s="14" t="s">
        <v>21</v>
      </c>
      <c r="C45" s="14">
        <v>7</v>
      </c>
      <c r="D45" s="14" t="s">
        <v>10</v>
      </c>
      <c r="E45" s="15" t="s">
        <v>58</v>
      </c>
      <c r="F45" s="1">
        <v>0</v>
      </c>
      <c r="G45" s="16">
        <f>C45*F45</f>
        <v>0</v>
      </c>
    </row>
    <row r="46" spans="1:7" s="17" customFormat="1" ht="13.5" thickBot="1" x14ac:dyDescent="0.25">
      <c r="A46" s="13">
        <f t="shared" si="1"/>
        <v>41</v>
      </c>
      <c r="B46" s="14" t="s">
        <v>86</v>
      </c>
      <c r="C46" s="14">
        <v>1</v>
      </c>
      <c r="D46" s="14" t="s">
        <v>10</v>
      </c>
      <c r="E46" s="15" t="s">
        <v>78</v>
      </c>
      <c r="F46" s="1">
        <v>0</v>
      </c>
      <c r="G46" s="16">
        <f t="shared" si="0"/>
        <v>0</v>
      </c>
    </row>
    <row r="47" spans="1:7" s="17" customFormat="1" ht="13.5" thickBot="1" x14ac:dyDescent="0.25">
      <c r="A47" s="13">
        <f t="shared" si="1"/>
        <v>42</v>
      </c>
      <c r="B47" s="14" t="s">
        <v>44</v>
      </c>
      <c r="C47" s="14">
        <v>2</v>
      </c>
      <c r="D47" s="14" t="s">
        <v>10</v>
      </c>
      <c r="E47" s="15" t="s">
        <v>79</v>
      </c>
      <c r="F47" s="1">
        <v>0</v>
      </c>
      <c r="G47" s="16">
        <f t="shared" si="0"/>
        <v>0</v>
      </c>
    </row>
    <row r="48" spans="1:7" s="17" customFormat="1" ht="13.5" thickBot="1" x14ac:dyDescent="0.25">
      <c r="A48" s="13">
        <f t="shared" si="1"/>
        <v>43</v>
      </c>
      <c r="B48" s="14" t="s">
        <v>87</v>
      </c>
      <c r="C48" s="14">
        <v>1</v>
      </c>
      <c r="D48" s="14" t="s">
        <v>10</v>
      </c>
      <c r="E48" s="15" t="s">
        <v>84</v>
      </c>
      <c r="F48" s="1">
        <v>0</v>
      </c>
      <c r="G48" s="16">
        <f t="shared" si="0"/>
        <v>0</v>
      </c>
    </row>
    <row r="49" spans="1:7" s="17" customFormat="1" ht="13.5" thickBot="1" x14ac:dyDescent="0.25">
      <c r="A49" s="13">
        <f t="shared" si="1"/>
        <v>44</v>
      </c>
      <c r="B49" s="14" t="s">
        <v>23</v>
      </c>
      <c r="C49" s="14">
        <v>18</v>
      </c>
      <c r="D49" s="14" t="s">
        <v>10</v>
      </c>
      <c r="E49" s="15" t="s">
        <v>41</v>
      </c>
      <c r="F49" s="1">
        <v>0</v>
      </c>
      <c r="G49" s="16">
        <f>C49*F49</f>
        <v>0</v>
      </c>
    </row>
    <row r="50" spans="1:7" s="17" customFormat="1" ht="13.5" thickBot="1" x14ac:dyDescent="0.25">
      <c r="A50" s="13">
        <f t="shared" si="1"/>
        <v>45</v>
      </c>
      <c r="B50" s="14" t="s">
        <v>24</v>
      </c>
      <c r="C50" s="14">
        <v>69</v>
      </c>
      <c r="D50" s="14" t="s">
        <v>10</v>
      </c>
      <c r="E50" s="15" t="s">
        <v>80</v>
      </c>
      <c r="F50" s="1">
        <v>0</v>
      </c>
      <c r="G50" s="16">
        <f t="shared" ref="G50:G51" si="2">C50*F50</f>
        <v>0</v>
      </c>
    </row>
    <row r="51" spans="1:7" s="17" customFormat="1" ht="13.5" thickBot="1" x14ac:dyDescent="0.25">
      <c r="A51" s="13">
        <f t="shared" si="1"/>
        <v>46</v>
      </c>
      <c r="B51" s="14" t="s">
        <v>24</v>
      </c>
      <c r="C51" s="14">
        <v>48</v>
      </c>
      <c r="D51" s="14" t="s">
        <v>10</v>
      </c>
      <c r="E51" s="15" t="s">
        <v>81</v>
      </c>
      <c r="F51" s="1">
        <v>0</v>
      </c>
      <c r="G51" s="16">
        <f t="shared" si="2"/>
        <v>0</v>
      </c>
    </row>
    <row r="52" spans="1:7" s="17" customFormat="1" ht="13.5" thickBot="1" x14ac:dyDescent="0.25">
      <c r="A52" s="13">
        <f t="shared" si="1"/>
        <v>47</v>
      </c>
      <c r="B52" s="14" t="s">
        <v>40</v>
      </c>
      <c r="C52" s="19">
        <v>117</v>
      </c>
      <c r="D52" s="19" t="s">
        <v>10</v>
      </c>
      <c r="E52" s="20" t="s">
        <v>39</v>
      </c>
      <c r="F52" s="1">
        <v>0</v>
      </c>
      <c r="G52" s="16">
        <f>C52*F52</f>
        <v>0</v>
      </c>
    </row>
    <row r="53" spans="1:7" s="17" customFormat="1" ht="13.5" thickBot="1" x14ac:dyDescent="0.25">
      <c r="A53" s="13">
        <f t="shared" si="1"/>
        <v>48</v>
      </c>
      <c r="B53" s="14" t="s">
        <v>43</v>
      </c>
      <c r="C53" s="19">
        <v>1</v>
      </c>
      <c r="D53" s="19" t="s">
        <v>10</v>
      </c>
      <c r="E53" s="20" t="s">
        <v>42</v>
      </c>
      <c r="F53" s="1">
        <v>0</v>
      </c>
      <c r="G53" s="16">
        <f t="shared" ref="G53:G62" si="3">C53*F53</f>
        <v>0</v>
      </c>
    </row>
    <row r="54" spans="1:7" s="17" customFormat="1" ht="13.5" thickBot="1" x14ac:dyDescent="0.25">
      <c r="A54" s="13">
        <f t="shared" si="1"/>
        <v>49</v>
      </c>
      <c r="B54" s="21" t="s">
        <v>50</v>
      </c>
      <c r="C54" s="19">
        <v>2800</v>
      </c>
      <c r="D54" s="19" t="s">
        <v>26</v>
      </c>
      <c r="E54" s="20" t="s">
        <v>51</v>
      </c>
      <c r="F54" s="1">
        <v>0</v>
      </c>
      <c r="G54" s="16">
        <f t="shared" si="3"/>
        <v>0</v>
      </c>
    </row>
    <row r="55" spans="1:7" s="17" customFormat="1" ht="13.5" thickBot="1" x14ac:dyDescent="0.25">
      <c r="A55" s="13">
        <f t="shared" si="1"/>
        <v>50</v>
      </c>
      <c r="B55" s="21" t="s">
        <v>50</v>
      </c>
      <c r="C55" s="14">
        <v>2800</v>
      </c>
      <c r="D55" s="14" t="s">
        <v>26</v>
      </c>
      <c r="E55" s="15" t="s">
        <v>49</v>
      </c>
      <c r="F55" s="1">
        <v>0</v>
      </c>
      <c r="G55" s="16">
        <f t="shared" si="3"/>
        <v>0</v>
      </c>
    </row>
    <row r="56" spans="1:7" s="17" customFormat="1" ht="13.5" thickBot="1" x14ac:dyDescent="0.25">
      <c r="A56" s="13">
        <f t="shared" si="1"/>
        <v>51</v>
      </c>
      <c r="B56" s="21" t="s">
        <v>25</v>
      </c>
      <c r="C56" s="14">
        <v>380</v>
      </c>
      <c r="D56" s="14" t="s">
        <v>26</v>
      </c>
      <c r="E56" s="15" t="s">
        <v>27</v>
      </c>
      <c r="F56" s="1">
        <v>0</v>
      </c>
      <c r="G56" s="16">
        <f t="shared" si="3"/>
        <v>0</v>
      </c>
    </row>
    <row r="57" spans="1:7" s="17" customFormat="1" ht="13.5" thickBot="1" x14ac:dyDescent="0.25">
      <c r="A57" s="13">
        <f t="shared" si="1"/>
        <v>52</v>
      </c>
      <c r="B57" s="21" t="s">
        <v>28</v>
      </c>
      <c r="C57" s="14">
        <v>380</v>
      </c>
      <c r="D57" s="14" t="s">
        <v>26</v>
      </c>
      <c r="E57" s="15" t="s">
        <v>29</v>
      </c>
      <c r="F57" s="1">
        <v>0</v>
      </c>
      <c r="G57" s="16">
        <f t="shared" si="3"/>
        <v>0</v>
      </c>
    </row>
    <row r="58" spans="1:7" s="17" customFormat="1" ht="13.5" thickBot="1" x14ac:dyDescent="0.25">
      <c r="A58" s="13">
        <f t="shared" si="1"/>
        <v>53</v>
      </c>
      <c r="B58" s="21" t="s">
        <v>30</v>
      </c>
      <c r="C58" s="14">
        <v>564</v>
      </c>
      <c r="D58" s="14" t="s">
        <v>26</v>
      </c>
      <c r="E58" s="15" t="s">
        <v>31</v>
      </c>
      <c r="F58" s="1">
        <v>0</v>
      </c>
      <c r="G58" s="16">
        <f t="shared" si="3"/>
        <v>0</v>
      </c>
    </row>
    <row r="59" spans="1:7" s="17" customFormat="1" ht="13.5" thickBot="1" x14ac:dyDescent="0.25">
      <c r="A59" s="13">
        <f t="shared" si="1"/>
        <v>54</v>
      </c>
      <c r="B59" s="21" t="s">
        <v>32</v>
      </c>
      <c r="C59" s="14">
        <v>564</v>
      </c>
      <c r="D59" s="14" t="s">
        <v>26</v>
      </c>
      <c r="E59" s="15" t="s">
        <v>33</v>
      </c>
      <c r="F59" s="1">
        <v>0</v>
      </c>
      <c r="G59" s="16">
        <f t="shared" si="3"/>
        <v>0</v>
      </c>
    </row>
    <row r="60" spans="1:7" s="17" customFormat="1" ht="13.5" thickBot="1" x14ac:dyDescent="0.25">
      <c r="A60" s="13">
        <f t="shared" si="1"/>
        <v>55</v>
      </c>
      <c r="B60" s="14" t="s">
        <v>37</v>
      </c>
      <c r="C60" s="14">
        <v>1</v>
      </c>
      <c r="D60" s="14" t="s">
        <v>9</v>
      </c>
      <c r="E60" s="15" t="s">
        <v>38</v>
      </c>
      <c r="F60" s="22">
        <v>10000</v>
      </c>
      <c r="G60" s="16">
        <f t="shared" si="3"/>
        <v>10000</v>
      </c>
    </row>
    <row r="61" spans="1:7" s="17" customFormat="1" ht="13.5" thickBot="1" x14ac:dyDescent="0.25">
      <c r="A61" s="13">
        <f t="shared" si="1"/>
        <v>56</v>
      </c>
      <c r="B61" s="14" t="s">
        <v>37</v>
      </c>
      <c r="C61" s="14">
        <v>1</v>
      </c>
      <c r="D61" s="14" t="s">
        <v>9</v>
      </c>
      <c r="E61" s="15" t="s">
        <v>82</v>
      </c>
      <c r="F61" s="22">
        <v>5000</v>
      </c>
      <c r="G61" s="16">
        <f t="shared" si="3"/>
        <v>5000</v>
      </c>
    </row>
    <row r="62" spans="1:7" s="17" customFormat="1" ht="13.5" thickBot="1" x14ac:dyDescent="0.25">
      <c r="A62" s="13">
        <f t="shared" si="1"/>
        <v>57</v>
      </c>
      <c r="B62" s="14" t="s">
        <v>37</v>
      </c>
      <c r="C62" s="14">
        <v>1</v>
      </c>
      <c r="D62" s="14" t="s">
        <v>9</v>
      </c>
      <c r="E62" s="15" t="s">
        <v>36</v>
      </c>
      <c r="F62" s="22">
        <v>38000</v>
      </c>
      <c r="G62" s="16">
        <f t="shared" si="3"/>
        <v>38000</v>
      </c>
    </row>
    <row r="63" spans="1:7" s="17" customFormat="1" ht="13.5" thickBot="1" x14ac:dyDescent="0.25">
      <c r="A63" s="23"/>
      <c r="D63" s="23"/>
      <c r="E63" s="24"/>
      <c r="F63" s="25"/>
      <c r="G63" s="25"/>
    </row>
    <row r="64" spans="1:7" s="17" customFormat="1" ht="27.6" customHeight="1" thickBot="1" x14ac:dyDescent="0.25">
      <c r="A64" s="26">
        <v>58</v>
      </c>
      <c r="B64" s="38" t="s">
        <v>105</v>
      </c>
      <c r="C64" s="39"/>
      <c r="D64" s="39"/>
      <c r="E64" s="39"/>
      <c r="F64" s="40"/>
      <c r="G64" s="27">
        <f>SUM(G6:G62)</f>
        <v>53000</v>
      </c>
    </row>
    <row r="65" spans="1:7" ht="27.6" customHeight="1" thickBot="1" x14ac:dyDescent="0.25">
      <c r="A65" s="26">
        <v>59</v>
      </c>
      <c r="B65" s="38" t="s">
        <v>107</v>
      </c>
      <c r="C65" s="39"/>
      <c r="D65" s="39"/>
      <c r="E65" s="39"/>
      <c r="F65" s="40"/>
      <c r="G65" s="2">
        <v>0</v>
      </c>
    </row>
    <row r="66" spans="1:7" ht="27.6" customHeight="1" thickBot="1" x14ac:dyDescent="0.25">
      <c r="A66" s="26">
        <v>60</v>
      </c>
      <c r="B66" s="38" t="s">
        <v>108</v>
      </c>
      <c r="C66" s="39"/>
      <c r="D66" s="39"/>
      <c r="E66" s="39"/>
      <c r="F66" s="40"/>
      <c r="G66" s="27">
        <f>G64+G65</f>
        <v>53000</v>
      </c>
    </row>
    <row r="67" spans="1:7" ht="27.6" customHeight="1" thickBot="1" x14ac:dyDescent="0.25">
      <c r="A67" s="26">
        <v>61</v>
      </c>
      <c r="B67" s="35" t="s">
        <v>115</v>
      </c>
      <c r="C67" s="36"/>
      <c r="D67" s="36"/>
      <c r="E67" s="36"/>
      <c r="F67" s="37"/>
      <c r="G67" s="27">
        <f>'Optional Pricing Bid'!G30</f>
        <v>12000</v>
      </c>
    </row>
    <row r="68" spans="1:7" ht="13.5" thickBot="1" x14ac:dyDescent="0.25"/>
    <row r="69" spans="1:7" ht="28.9" customHeight="1" thickBot="1" x14ac:dyDescent="0.25">
      <c r="A69" s="26">
        <v>62</v>
      </c>
      <c r="B69" s="38" t="s">
        <v>109</v>
      </c>
      <c r="C69" s="39"/>
      <c r="D69" s="39"/>
      <c r="E69" s="39"/>
      <c r="F69" s="40"/>
      <c r="G69" s="27">
        <f>G66+G67</f>
        <v>65000</v>
      </c>
    </row>
  </sheetData>
  <sheetProtection algorithmName="SHA-512" hashValue="STdmt8KZnoRZNrAqducTBlWqwuKiN5DW1/1St+bMXD6JwFbiZgnBhw9OhZ+dTgzfYsj6XWRRsrldiQZ1KWreZQ==" saltValue="fvAnSLuQUm1TfuLXpzVqTA==" spinCount="100000" sheet="1" selectLockedCells="1"/>
  <mergeCells count="7">
    <mergeCell ref="A2:G2"/>
    <mergeCell ref="B67:F67"/>
    <mergeCell ref="B69:F69"/>
    <mergeCell ref="A3:G3"/>
    <mergeCell ref="B64:F64"/>
    <mergeCell ref="B65:F65"/>
    <mergeCell ref="B66:F66"/>
  </mergeCells>
  <pageMargins left="0.7" right="0.7" top="0.75" bottom="0.75" header="0.3" footer="0.3"/>
  <pageSetup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zoomScale="120" zoomScaleNormal="120" workbookViewId="0">
      <pane ySplit="5" topLeftCell="A6" activePane="bottomLeft" state="frozen"/>
      <selection pane="bottomLeft" activeCell="F8" sqref="F8"/>
    </sheetView>
  </sheetViews>
  <sheetFormatPr defaultColWidth="9.140625" defaultRowHeight="12.75" x14ac:dyDescent="0.2"/>
  <cols>
    <col min="1" max="1" width="5.85546875" style="7" customWidth="1"/>
    <col min="2" max="2" width="11.7109375" style="7" customWidth="1"/>
    <col min="3" max="3" width="6.85546875" style="7" customWidth="1"/>
    <col min="4" max="4" width="6.140625" style="7" customWidth="1"/>
    <col min="5" max="5" width="56.7109375" style="7" customWidth="1"/>
    <col min="6" max="6" width="16.85546875" style="7" customWidth="1"/>
    <col min="7" max="7" width="19.42578125" style="7" customWidth="1"/>
    <col min="8" max="8" width="29" style="7" customWidth="1"/>
    <col min="9" max="16384" width="9.140625" style="7"/>
  </cols>
  <sheetData>
    <row r="1" spans="1:7" x14ac:dyDescent="0.2">
      <c r="A1" s="3" t="s">
        <v>111</v>
      </c>
      <c r="B1" s="4"/>
      <c r="C1" s="4"/>
      <c r="D1" s="4"/>
      <c r="E1" s="4"/>
      <c r="F1" s="5"/>
      <c r="G1" s="6"/>
    </row>
    <row r="2" spans="1:7" s="9" customFormat="1" ht="51.6" customHeight="1" thickBot="1" x14ac:dyDescent="0.3">
      <c r="A2" s="32" t="s">
        <v>114</v>
      </c>
      <c r="B2" s="33"/>
      <c r="C2" s="33"/>
      <c r="D2" s="33"/>
      <c r="E2" s="33"/>
      <c r="F2" s="33"/>
      <c r="G2" s="8"/>
    </row>
    <row r="3" spans="1:7" s="9" customFormat="1" ht="69" customHeight="1" thickBot="1" x14ac:dyDescent="0.25">
      <c r="A3" s="41" t="s">
        <v>104</v>
      </c>
      <c r="B3" s="42"/>
      <c r="C3" s="42"/>
      <c r="D3" s="42"/>
      <c r="E3" s="42"/>
      <c r="F3" s="42"/>
      <c r="G3" s="43"/>
    </row>
    <row r="4" spans="1:7" s="11" customFormat="1" x14ac:dyDescent="0.2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</row>
    <row r="5" spans="1:7" s="11" customFormat="1" ht="13.5" thickBot="1" x14ac:dyDescent="0.25">
      <c r="A5" s="12" t="s">
        <v>7</v>
      </c>
      <c r="B5" s="12" t="s">
        <v>12</v>
      </c>
      <c r="C5" s="12" t="s">
        <v>8</v>
      </c>
      <c r="D5" s="12"/>
      <c r="E5" s="12"/>
      <c r="F5" s="12"/>
      <c r="G5" s="12"/>
    </row>
    <row r="6" spans="1:7" s="17" customFormat="1" ht="13.5" thickBot="1" x14ac:dyDescent="0.25">
      <c r="A6" s="13">
        <v>1</v>
      </c>
      <c r="B6" s="21" t="s">
        <v>20</v>
      </c>
      <c r="C6" s="21">
        <v>2000</v>
      </c>
      <c r="D6" s="21" t="s">
        <v>11</v>
      </c>
      <c r="E6" s="29" t="s">
        <v>14</v>
      </c>
      <c r="F6" s="1">
        <v>0</v>
      </c>
      <c r="G6" s="16">
        <f>C6*F6</f>
        <v>0</v>
      </c>
    </row>
    <row r="7" spans="1:7" s="17" customFormat="1" ht="13.5" thickBot="1" x14ac:dyDescent="0.25">
      <c r="A7" s="30">
        <v>2</v>
      </c>
      <c r="B7" s="21" t="s">
        <v>22</v>
      </c>
      <c r="C7" s="14">
        <v>1</v>
      </c>
      <c r="D7" s="14" t="s">
        <v>10</v>
      </c>
      <c r="E7" s="15" t="s">
        <v>102</v>
      </c>
      <c r="F7" s="1">
        <v>0</v>
      </c>
      <c r="G7" s="16">
        <f t="shared" ref="G7:G26" si="0">C7*F7</f>
        <v>0</v>
      </c>
    </row>
    <row r="8" spans="1:7" s="17" customFormat="1" ht="13.5" thickBot="1" x14ac:dyDescent="0.25">
      <c r="A8" s="30">
        <v>3</v>
      </c>
      <c r="B8" s="21" t="s">
        <v>22</v>
      </c>
      <c r="C8" s="14">
        <v>1</v>
      </c>
      <c r="D8" s="14" t="s">
        <v>10</v>
      </c>
      <c r="E8" s="15" t="s">
        <v>100</v>
      </c>
      <c r="F8" s="1">
        <v>0</v>
      </c>
      <c r="G8" s="16">
        <f t="shared" si="0"/>
        <v>0</v>
      </c>
    </row>
    <row r="9" spans="1:7" s="17" customFormat="1" ht="13.5" thickBot="1" x14ac:dyDescent="0.25">
      <c r="A9" s="13">
        <v>4</v>
      </c>
      <c r="B9" s="21" t="s">
        <v>22</v>
      </c>
      <c r="C9" s="14">
        <v>2</v>
      </c>
      <c r="D9" s="14" t="s">
        <v>10</v>
      </c>
      <c r="E9" s="15" t="s">
        <v>101</v>
      </c>
      <c r="F9" s="1">
        <v>0</v>
      </c>
      <c r="G9" s="16">
        <f t="shared" si="0"/>
        <v>0</v>
      </c>
    </row>
    <row r="10" spans="1:7" s="17" customFormat="1" ht="13.5" thickBot="1" x14ac:dyDescent="0.25">
      <c r="A10" s="30">
        <v>5</v>
      </c>
      <c r="B10" s="21" t="s">
        <v>96</v>
      </c>
      <c r="C10" s="14">
        <v>24</v>
      </c>
      <c r="D10" s="14" t="s">
        <v>10</v>
      </c>
      <c r="E10" s="15" t="s">
        <v>34</v>
      </c>
      <c r="F10" s="1">
        <v>0</v>
      </c>
      <c r="G10" s="16">
        <f t="shared" si="0"/>
        <v>0</v>
      </c>
    </row>
    <row r="11" spans="1:7" s="17" customFormat="1" ht="13.5" thickBot="1" x14ac:dyDescent="0.25">
      <c r="A11" s="30">
        <v>6</v>
      </c>
      <c r="B11" s="21" t="s">
        <v>21</v>
      </c>
      <c r="C11" s="19">
        <v>6</v>
      </c>
      <c r="D11" s="14" t="s">
        <v>10</v>
      </c>
      <c r="E11" s="15" t="s">
        <v>15</v>
      </c>
      <c r="F11" s="1">
        <v>0</v>
      </c>
      <c r="G11" s="16">
        <f>C11*F11</f>
        <v>0</v>
      </c>
    </row>
    <row r="12" spans="1:7" s="17" customFormat="1" ht="13.5" thickBot="1" x14ac:dyDescent="0.25">
      <c r="A12" s="13">
        <v>7</v>
      </c>
      <c r="B12" s="21" t="s">
        <v>20</v>
      </c>
      <c r="C12" s="14">
        <v>760</v>
      </c>
      <c r="D12" s="14" t="s">
        <v>11</v>
      </c>
      <c r="E12" s="15" t="s">
        <v>16</v>
      </c>
      <c r="F12" s="1">
        <v>0</v>
      </c>
      <c r="G12" s="16">
        <f t="shared" si="0"/>
        <v>0</v>
      </c>
    </row>
    <row r="13" spans="1:7" s="18" customFormat="1" ht="13.5" thickBot="1" x14ac:dyDescent="0.25">
      <c r="A13" s="30">
        <v>8</v>
      </c>
      <c r="B13" s="21" t="s">
        <v>22</v>
      </c>
      <c r="C13" s="14">
        <v>1</v>
      </c>
      <c r="D13" s="14" t="s">
        <v>10</v>
      </c>
      <c r="E13" s="15" t="s">
        <v>103</v>
      </c>
      <c r="F13" s="1">
        <v>0</v>
      </c>
      <c r="G13" s="16">
        <f t="shared" ref="G13" si="1">C13*F13</f>
        <v>0</v>
      </c>
    </row>
    <row r="14" spans="1:7" s="17" customFormat="1" ht="13.5" thickBot="1" x14ac:dyDescent="0.25">
      <c r="A14" s="13">
        <v>9</v>
      </c>
      <c r="B14" s="21" t="s">
        <v>22</v>
      </c>
      <c r="C14" s="14">
        <v>2</v>
      </c>
      <c r="D14" s="14" t="s">
        <v>10</v>
      </c>
      <c r="E14" s="15" t="s">
        <v>75</v>
      </c>
      <c r="F14" s="1">
        <v>0</v>
      </c>
      <c r="G14" s="16">
        <f t="shared" si="0"/>
        <v>0</v>
      </c>
    </row>
    <row r="15" spans="1:7" s="17" customFormat="1" ht="13.5" thickBot="1" x14ac:dyDescent="0.25">
      <c r="A15" s="30">
        <v>10</v>
      </c>
      <c r="B15" s="21" t="s">
        <v>21</v>
      </c>
      <c r="C15" s="14">
        <v>1</v>
      </c>
      <c r="D15" s="14" t="s">
        <v>10</v>
      </c>
      <c r="E15" s="15" t="s">
        <v>17</v>
      </c>
      <c r="F15" s="1">
        <v>0</v>
      </c>
      <c r="G15" s="16">
        <f t="shared" si="0"/>
        <v>0</v>
      </c>
    </row>
    <row r="16" spans="1:7" s="17" customFormat="1" ht="13.5" thickBot="1" x14ac:dyDescent="0.25">
      <c r="A16" s="30">
        <v>11</v>
      </c>
      <c r="B16" s="14" t="s">
        <v>96</v>
      </c>
      <c r="C16" s="14">
        <v>18</v>
      </c>
      <c r="D16" s="14" t="s">
        <v>10</v>
      </c>
      <c r="E16" s="15" t="s">
        <v>35</v>
      </c>
      <c r="F16" s="1">
        <v>0</v>
      </c>
      <c r="G16" s="16">
        <f t="shared" si="0"/>
        <v>0</v>
      </c>
    </row>
    <row r="17" spans="1:7" s="17" customFormat="1" ht="13.5" thickBot="1" x14ac:dyDescent="0.25">
      <c r="A17" s="13">
        <v>12</v>
      </c>
      <c r="B17" s="14" t="s">
        <v>23</v>
      </c>
      <c r="C17" s="19">
        <v>4</v>
      </c>
      <c r="D17" s="14" t="s">
        <v>10</v>
      </c>
      <c r="E17" s="15" t="s">
        <v>18</v>
      </c>
      <c r="F17" s="1">
        <v>0</v>
      </c>
      <c r="G17" s="16">
        <f t="shared" si="0"/>
        <v>0</v>
      </c>
    </row>
    <row r="18" spans="1:7" s="17" customFormat="1" ht="13.5" thickBot="1" x14ac:dyDescent="0.25">
      <c r="A18" s="30">
        <v>13</v>
      </c>
      <c r="B18" s="14" t="s">
        <v>24</v>
      </c>
      <c r="C18" s="14">
        <v>20</v>
      </c>
      <c r="D18" s="14" t="s">
        <v>10</v>
      </c>
      <c r="E18" s="15" t="s">
        <v>97</v>
      </c>
      <c r="F18" s="1">
        <v>0</v>
      </c>
      <c r="G18" s="16">
        <f t="shared" si="0"/>
        <v>0</v>
      </c>
    </row>
    <row r="19" spans="1:7" s="17" customFormat="1" ht="13.5" thickBot="1" x14ac:dyDescent="0.25">
      <c r="A19" s="30">
        <v>14</v>
      </c>
      <c r="B19" s="14" t="s">
        <v>24</v>
      </c>
      <c r="C19" s="14">
        <v>20</v>
      </c>
      <c r="D19" s="14" t="s">
        <v>10</v>
      </c>
      <c r="E19" s="15" t="s">
        <v>98</v>
      </c>
      <c r="F19" s="1">
        <v>0</v>
      </c>
      <c r="G19" s="16">
        <f t="shared" si="0"/>
        <v>0</v>
      </c>
    </row>
    <row r="20" spans="1:7" s="17" customFormat="1" ht="13.5" thickBot="1" x14ac:dyDescent="0.25">
      <c r="A20" s="30">
        <v>15</v>
      </c>
      <c r="B20" s="14" t="s">
        <v>40</v>
      </c>
      <c r="C20" s="14">
        <v>40</v>
      </c>
      <c r="D20" s="14" t="s">
        <v>10</v>
      </c>
      <c r="E20" s="15" t="s">
        <v>99</v>
      </c>
      <c r="F20" s="1">
        <v>0</v>
      </c>
      <c r="G20" s="16">
        <f t="shared" si="0"/>
        <v>0</v>
      </c>
    </row>
    <row r="21" spans="1:7" s="17" customFormat="1" ht="13.5" thickBot="1" x14ac:dyDescent="0.25">
      <c r="A21" s="13">
        <v>16</v>
      </c>
      <c r="B21" s="21" t="s">
        <v>25</v>
      </c>
      <c r="C21" s="14">
        <v>50</v>
      </c>
      <c r="D21" s="14" t="s">
        <v>26</v>
      </c>
      <c r="E21" s="15" t="s">
        <v>27</v>
      </c>
      <c r="F21" s="1">
        <v>0</v>
      </c>
      <c r="G21" s="16">
        <f t="shared" si="0"/>
        <v>0</v>
      </c>
    </row>
    <row r="22" spans="1:7" s="17" customFormat="1" ht="13.5" thickBot="1" x14ac:dyDescent="0.25">
      <c r="A22" s="30">
        <v>17</v>
      </c>
      <c r="B22" s="21" t="s">
        <v>28</v>
      </c>
      <c r="C22" s="14">
        <v>50</v>
      </c>
      <c r="D22" s="14" t="s">
        <v>26</v>
      </c>
      <c r="E22" s="15" t="s">
        <v>29</v>
      </c>
      <c r="F22" s="1">
        <v>0</v>
      </c>
      <c r="G22" s="16">
        <f t="shared" si="0"/>
        <v>0</v>
      </c>
    </row>
    <row r="23" spans="1:7" s="17" customFormat="1" ht="13.5" thickBot="1" x14ac:dyDescent="0.25">
      <c r="A23" s="13">
        <v>18</v>
      </c>
      <c r="B23" s="21" t="s">
        <v>30</v>
      </c>
      <c r="C23" s="14">
        <v>250</v>
      </c>
      <c r="D23" s="14" t="s">
        <v>26</v>
      </c>
      <c r="E23" s="15" t="s">
        <v>31</v>
      </c>
      <c r="F23" s="1">
        <v>0</v>
      </c>
      <c r="G23" s="16">
        <f t="shared" si="0"/>
        <v>0</v>
      </c>
    </row>
    <row r="24" spans="1:7" s="18" customFormat="1" ht="13.5" thickBot="1" x14ac:dyDescent="0.25">
      <c r="A24" s="30">
        <v>19</v>
      </c>
      <c r="B24" s="21" t="s">
        <v>32</v>
      </c>
      <c r="C24" s="14">
        <v>250</v>
      </c>
      <c r="D24" s="14" t="s">
        <v>26</v>
      </c>
      <c r="E24" s="15" t="s">
        <v>33</v>
      </c>
      <c r="F24" s="1">
        <v>0</v>
      </c>
      <c r="G24" s="16">
        <f t="shared" si="0"/>
        <v>0</v>
      </c>
    </row>
    <row r="25" spans="1:7" s="17" customFormat="1" ht="13.5" thickBot="1" x14ac:dyDescent="0.25">
      <c r="A25" s="13">
        <v>20</v>
      </c>
      <c r="B25" s="14" t="s">
        <v>37</v>
      </c>
      <c r="C25" s="14">
        <v>1</v>
      </c>
      <c r="D25" s="14" t="s">
        <v>9</v>
      </c>
      <c r="E25" s="15" t="s">
        <v>13</v>
      </c>
      <c r="F25" s="22">
        <v>2000</v>
      </c>
      <c r="G25" s="16">
        <f t="shared" si="0"/>
        <v>2000</v>
      </c>
    </row>
    <row r="26" spans="1:7" s="17" customFormat="1" ht="13.5" thickBot="1" x14ac:dyDescent="0.25">
      <c r="A26" s="13">
        <v>21</v>
      </c>
      <c r="B26" s="14" t="s">
        <v>37</v>
      </c>
      <c r="C26" s="14">
        <v>1</v>
      </c>
      <c r="D26" s="14" t="s">
        <v>9</v>
      </c>
      <c r="E26" s="15" t="s">
        <v>19</v>
      </c>
      <c r="F26" s="22">
        <v>10000</v>
      </c>
      <c r="G26" s="16">
        <f t="shared" si="0"/>
        <v>10000</v>
      </c>
    </row>
    <row r="27" spans="1:7" s="17" customFormat="1" ht="13.5" thickBot="1" x14ac:dyDescent="0.25">
      <c r="A27" s="23"/>
      <c r="D27" s="23"/>
      <c r="E27" s="24"/>
      <c r="F27" s="25"/>
      <c r="G27" s="25"/>
    </row>
    <row r="28" spans="1:7" s="17" customFormat="1" ht="27.6" customHeight="1" thickBot="1" x14ac:dyDescent="0.25">
      <c r="A28" s="26">
        <v>22</v>
      </c>
      <c r="B28" s="44" t="s">
        <v>106</v>
      </c>
      <c r="C28" s="39"/>
      <c r="D28" s="39"/>
      <c r="E28" s="39"/>
      <c r="F28" s="40"/>
      <c r="G28" s="27">
        <f>SUM(G6:G26)</f>
        <v>12000</v>
      </c>
    </row>
    <row r="29" spans="1:7" ht="27.6" customHeight="1" thickBot="1" x14ac:dyDescent="0.25">
      <c r="A29" s="26">
        <v>23</v>
      </c>
      <c r="B29" s="45" t="s">
        <v>110</v>
      </c>
      <c r="C29" s="46"/>
      <c r="D29" s="46"/>
      <c r="E29" s="46"/>
      <c r="F29" s="47"/>
      <c r="G29" s="2">
        <v>0</v>
      </c>
    </row>
    <row r="30" spans="1:7" ht="27.6" customHeight="1" thickBot="1" x14ac:dyDescent="0.25">
      <c r="A30" s="31">
        <v>24</v>
      </c>
      <c r="B30" s="48" t="s">
        <v>112</v>
      </c>
      <c r="C30" s="39"/>
      <c r="D30" s="39"/>
      <c r="E30" s="39"/>
      <c r="F30" s="40"/>
      <c r="G30" s="27">
        <f>G28+G29</f>
        <v>12000</v>
      </c>
    </row>
    <row r="31" spans="1:7" x14ac:dyDescent="0.2">
      <c r="A31" s="28"/>
      <c r="B31" s="28"/>
      <c r="C31" s="28"/>
      <c r="D31" s="28"/>
      <c r="E31" s="28"/>
      <c r="F31" s="28"/>
      <c r="G31" s="28"/>
    </row>
  </sheetData>
  <sheetProtection algorithmName="SHA-512" hashValue="aT5qEs3uxK647YR2Jd/LvUqZTzNw/CeSB9Rs09rjkZNDxsYCoYonw/tzeHimjHDArkFSLD3ZPZlAcND9l0NnYQ==" saltValue="d52jh8SIKccjh8wI/Z3GBg==" spinCount="100000" sheet="1" selectLockedCells="1"/>
  <mergeCells count="5">
    <mergeCell ref="A3:G3"/>
    <mergeCell ref="B28:F28"/>
    <mergeCell ref="B29:F29"/>
    <mergeCell ref="B30:F30"/>
    <mergeCell ref="A2:F2"/>
  </mergeCells>
  <pageMargins left="0.7" right="0.7" top="0.75" bottom="0.75" header="0.3" footer="0.3"/>
  <pageSetup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pec_x0020__x0023_ xmlns="c0086056-5044-4a33-b29f-c75672ab2bba">688</Spec_x0020__x0023_>
    <Doc_x0020_Type xmlns="c0086056-5044-4a33-b29f-c75672ab2bba">Appendix B Bid Workbook</Doc_x0020_Type>
    <SRC xmlns="c0086056-5044-4a33-b29f-c75672ab2bba" xsi:nil="true"/>
    <_dlc_DocId xmlns="53dbc0f4-2d3d-44b3-9905-25b4807b1361">EV5DVUR6RRZR-52-10593</_dlc_DocId>
    <_dlc_DocIdUrl xmlns="53dbc0f4-2d3d-44b3-9905-25b4807b1361">
      <Url>http://sharepoint/finance/supply/pba/_layouts/DocIdRedir.aspx?ID=EV5DVUR6RRZR-52-10593</Url>
      <Description>EV5DVUR6RRZR-52-10593</Description>
    </_dlc_DocIdUrl>
    <contract_x0020_document xmlns="c0086056-5044-4a33-b29f-c75672ab2bba">false</contract_x0020_documen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772EEED56B64DB33CE9A12DD24AAF" ma:contentTypeVersion="20" ma:contentTypeDescription="Create a new document." ma:contentTypeScope="" ma:versionID="b30bb60eaa02e6efd3b8fa29c1f3c2e4">
  <xsd:schema xmlns:xsd="http://www.w3.org/2001/XMLSchema" xmlns:xs="http://www.w3.org/2001/XMLSchema" xmlns:p="http://schemas.microsoft.com/office/2006/metadata/properties" xmlns:ns2="c0086056-5044-4a33-b29f-c75672ab2bba" xmlns:ns3="53dbc0f4-2d3d-44b3-9905-25b4807b1361" targetNamespace="http://schemas.microsoft.com/office/2006/metadata/properties" ma:root="true" ma:fieldsID="3e55553970ef056a39466639dc9a9ac6" ns2:_="" ns3:_="">
    <xsd:import namespace="c0086056-5044-4a33-b29f-c75672ab2bba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pec_x0020__x0023__x003a_Title" minOccurs="0"/>
                <xsd:element ref="ns2:SRC" minOccurs="0"/>
                <xsd:element ref="ns2:SRC_x003a_SRC_x0020_Date" minOccurs="0"/>
                <xsd:element ref="ns2:Doc_x0020_Type" minOccurs="0"/>
                <xsd:element ref="ns3:_dlc_DocId" minOccurs="0"/>
                <xsd:element ref="ns3:_dlc_DocIdUrl" minOccurs="0"/>
                <xsd:element ref="ns3:_dlc_DocIdPersistId" minOccurs="0"/>
                <xsd:element ref="ns2:contract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list="{989978d3-375c-4095-8921-005722c9e125}" ma:internalName="Spec_x0020__x0023_" ma:readOnly="false" ma:showField="Spec_x0020__x0023_">
      <xsd:simpleType>
        <xsd:restriction base="dms:Lookup"/>
      </xsd:simpleType>
    </xsd:element>
    <xsd:element name="Spec_x0020__x0023__x003a_Title" ma:index="9" nillable="true" ma:displayName="Spec #:Title" ma:list="{989978d3-375c-4095-8921-005722c9e125}" ma:internalName="Spec_x0020__x0023__x003a_Title" ma:readOnly="true" ma:showField="Title" ma:web="51e60e36-79d5-490a-984c-849376fc4e29">
      <xsd:simpleType>
        <xsd:restriction base="dms:Lookup"/>
      </xsd:simpleType>
    </xsd:element>
    <xsd:element name="SRC" ma:index="10" nillable="true" ma:displayName="SRC" ma:list="{989978d3-375c-4095-8921-005722c9e125}" ma:internalName="SRC" ma:readOnly="false" ma:showField="SRC_x0020_Date">
      <xsd:simpleType>
        <xsd:restriction base="dms:Lookup"/>
      </xsd:simpleType>
    </xsd:element>
    <xsd:element name="SRC_x003a_SRC_x0020_Date" ma:index="11" nillable="true" ma:displayName="SRC:SRC Date" ma:list="{989978d3-375c-4095-8921-005722c9e125}" ma:internalName="SRC_x003a_SRC_x0020_Date" ma:readOnly="true" ma:showField="SRC_x0020_Date" ma:web="51e60e36-79d5-490a-984c-849376fc4e29">
      <xsd:simpleType>
        <xsd:restriction base="dms:Lookup"/>
      </xsd:simpleType>
    </xsd:element>
    <xsd:element name="Doc_x0020_Type" ma:index="1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6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3E87B2-C20E-4B98-B0AD-0C67E0F61FB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D1DF0F7-FC89-4F1C-8A52-8E4D8D6C00BC}">
  <ds:schemaRefs>
    <ds:schemaRef ds:uri="http://schemas.microsoft.com/office/2006/metadata/properties"/>
    <ds:schemaRef ds:uri="53dbc0f4-2d3d-44b3-9905-25b4807b1361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0086056-5044-4a33-b29f-c75672ab2bba"/>
  </ds:schemaRefs>
</ds:datastoreItem>
</file>

<file path=customXml/itemProps3.xml><?xml version="1.0" encoding="utf-8"?>
<ds:datastoreItem xmlns:ds="http://schemas.openxmlformats.org/officeDocument/2006/customXml" ds:itemID="{68CB19CC-C487-476F-B81A-0E1E4BE9EFD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E1C13CB-4F84-4C89-8EF0-AA87221E7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86056-5044-4a33-b29f-c75672ab2bba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 BID </vt:lpstr>
      <vt:lpstr>Optional Pricing Bid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107-17 Appendix B - Bid Workbook</dc:title>
  <dc:creator>abryan</dc:creator>
  <cp:lastModifiedBy>Wenberg, Karen W. (Randstad)</cp:lastModifiedBy>
  <cp:lastPrinted>2017-06-02T18:07:08Z</cp:lastPrinted>
  <dcterms:created xsi:type="dcterms:W3CDTF">2015-03-31T18:09:13Z</dcterms:created>
  <dcterms:modified xsi:type="dcterms:W3CDTF">2017-06-08T14:19:29Z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0x010100E13772EEED56B64DB33CE9A12DD24AAF</vt:lpwstr>
  </property>
  <property fmtid="{D5CDD505-2E9C-101B-9397-08002B2CF9AE}" pid="3" name="_dlc_DocIdItemGuid">
    <vt:lpwstr>59005130-dc22-4c7c-b725-255c77a85449</vt:lpwstr>
  </property>
</Properties>
</file>