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nance\DavWWWRoot\supply\pba\Procurement Files\2020\"/>
    </mc:Choice>
  </mc:AlternateContent>
  <bookViews>
    <workbookView xWindow="1485" yWindow="75" windowWidth="26280" windowHeight="14880"/>
  </bookViews>
  <sheets>
    <sheet name="Appendix B - Bid Workbook" sheetId="1" r:id="rId1"/>
  </sheets>
  <definedNames>
    <definedName name="_xlnm.Print_Area" localSheetId="0">'Appendix B - Bid Workbook'!$A$1:$F$43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F18" i="1"/>
  <c r="F19" i="1"/>
  <c r="F34" i="1" l="1"/>
  <c r="F33" i="1"/>
  <c r="F32" i="1"/>
  <c r="F31" i="1"/>
  <c r="F30" i="1"/>
  <c r="F29" i="1"/>
  <c r="F28" i="1"/>
  <c r="F22" i="1"/>
  <c r="F21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36" i="1" l="1"/>
  <c r="F24" i="1"/>
  <c r="F38" i="1" l="1"/>
  <c r="F43" i="1" s="1"/>
</calcChain>
</file>

<file path=xl/sharedStrings.xml><?xml version="1.0" encoding="utf-8"?>
<sst xmlns="http://schemas.openxmlformats.org/spreadsheetml/2006/main" count="74" uniqueCount="49">
  <si>
    <t>Item</t>
  </si>
  <si>
    <t>Total Cost</t>
  </si>
  <si>
    <t>Est. Quantity</t>
  </si>
  <si>
    <t>Units</t>
  </si>
  <si>
    <t>Unit Price</t>
  </si>
  <si>
    <t>LS</t>
  </si>
  <si>
    <t>Description</t>
  </si>
  <si>
    <t>SF</t>
  </si>
  <si>
    <t>Concrete Repair Type B</t>
  </si>
  <si>
    <t>Concrete Repair Type C</t>
  </si>
  <si>
    <t>Concrete Repair Type D</t>
  </si>
  <si>
    <t>Concrete Repair Type E</t>
  </si>
  <si>
    <t>PART A - BASE BID</t>
  </si>
  <si>
    <t>Total Price</t>
  </si>
  <si>
    <t>Record Drawings</t>
  </si>
  <si>
    <t>PART B - UNIT PRICE BID</t>
  </si>
  <si>
    <t>Concrete Repair Type A</t>
  </si>
  <si>
    <t>Part A Subtotal Lump Sum Price Items</t>
  </si>
  <si>
    <t>Unit</t>
  </si>
  <si>
    <t>Part B Subtotal Unit Price Bid Price Items</t>
  </si>
  <si>
    <t>JEA SWA</t>
  </si>
  <si>
    <t>A-3 Sand</t>
  </si>
  <si>
    <t>CY</t>
  </si>
  <si>
    <t xml:space="preserve">Phase 1 &amp; 2 Temporary By-Pass Piping (includes all labor, supplies, fuel and equipment) per contract documents </t>
  </si>
  <si>
    <t>Furnish &amp; Install HVAC (to include units, electrical, I&amp;C, mechanical, duct work &amp; supports per contract documents)</t>
  </si>
  <si>
    <t>Concrete Pads, Pump Bases or Pipe/Equipment Supports (all per contract documents)</t>
  </si>
  <si>
    <t>Furnish &amp; Install all piping/fittings/valves/accessories/vaults/boxes/meters (both interior &amp; exterior) per contract documents</t>
  </si>
  <si>
    <t>Electrical Building (Complete) per contract documents</t>
  </si>
  <si>
    <t>Furnish &amp; Install (4) Four Service Pumps (motors, VFDs, controls, etc.) per contract documents</t>
  </si>
  <si>
    <t>Contract Document Items Not Covered Under Above Items Above (startup, testing, miscellaneous work items &amp; supplies, etc.)</t>
  </si>
  <si>
    <t>Demolition of Interior/Exterior Components, Site, Pumps, Piping, Electrical, Plumbing, Foundations &amp; HVAC per contract documents</t>
  </si>
  <si>
    <t>Furnish/Install  Biofilter Unit (includes equipment, electrical/controls, ducts, piping, covers, etc. - complete per contract documents)</t>
  </si>
  <si>
    <t>Site/Restoration Work (grading, base replacement, concrete walks, asphalt paving, fencing &amp; grassing, etc. per contract documents)</t>
  </si>
  <si>
    <t>Electrical, Instrumentation &amp; Controls Complete per contract documents</t>
  </si>
  <si>
    <t>LF</t>
  </si>
  <si>
    <t>#57 Stone</t>
  </si>
  <si>
    <t>Coating &amp; Building Rehabilitation per contract documents includes all items under Drawings PR1-2; PD1-4 &amp; PS-1</t>
  </si>
  <si>
    <t>Permitting (Allowance $40,000)</t>
  </si>
  <si>
    <t>Part A + Part B  Subtotal</t>
  </si>
  <si>
    <t>TOTAL BASE BID PRICE (Total Part A &amp; B, INCLUDING Mobilization, Demobilization, Bonds &amp; Insurance and GENERAL CONDITIONS)</t>
  </si>
  <si>
    <t>Appendix B - Bid Workbook</t>
  </si>
  <si>
    <t>104-20 4511 Spring Park Road Pump Station Rehabilitation and Upgrade</t>
  </si>
  <si>
    <t>Wet well/splitter box/influent channels dewatering, cleaning, blasting and Debris Removal</t>
  </si>
  <si>
    <t>Specialty Coatings for Wet well, Wet well Influent Channels and Influent Flow Splitter Box per contract documents</t>
  </si>
  <si>
    <t>Furnish &amp; Install Ancillary Pump Systems (wash water pump &amp; seal water system including piping) per contract documents</t>
  </si>
  <si>
    <r>
      <t>Bonds &amp; Insurance (</t>
    </r>
    <r>
      <rPr>
        <b/>
        <sz val="11"/>
        <rFont val="Calibri"/>
        <family val="2"/>
        <scheme val="minor"/>
      </rPr>
      <t>maximum 1.00% of Part A + Part B Subtotal</t>
    </r>
    <r>
      <rPr>
        <sz val="11"/>
        <rFont val="Calibri"/>
        <family val="2"/>
        <scheme val="minor"/>
      </rPr>
      <t>)</t>
    </r>
  </si>
  <si>
    <r>
      <t>Mobilization (</t>
    </r>
    <r>
      <rPr>
        <b/>
        <sz val="11"/>
        <color theme="1"/>
        <rFont val="Calibri"/>
        <family val="2"/>
        <scheme val="minor"/>
      </rPr>
      <t>maximum 1.50% of Part A + Part B Subtotal</t>
    </r>
    <r>
      <rPr>
        <sz val="11"/>
        <color theme="1"/>
        <rFont val="Calibri"/>
        <family val="2"/>
        <scheme val="minor"/>
      </rPr>
      <t>)</t>
    </r>
  </si>
  <si>
    <r>
      <t>Demobilization (</t>
    </r>
    <r>
      <rPr>
        <b/>
        <sz val="11"/>
        <color theme="1"/>
        <rFont val="Calibri"/>
        <family val="2"/>
        <scheme val="minor"/>
      </rPr>
      <t>maximum 1.00% of Part A + Part B Subtotal</t>
    </r>
    <r>
      <rPr>
        <sz val="11"/>
        <color theme="1"/>
        <rFont val="Calibri"/>
        <family val="2"/>
        <scheme val="minor"/>
      </rPr>
      <t>)</t>
    </r>
  </si>
  <si>
    <r>
      <t>General Conditions (</t>
    </r>
    <r>
      <rPr>
        <b/>
        <sz val="11"/>
        <color theme="1"/>
        <rFont val="Calibri"/>
        <family val="2"/>
        <scheme val="minor"/>
      </rPr>
      <t>maximum 10.00% of Part A + Part B Subtotal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</si>
</sst>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64" fontId="0" fillId="0" borderId="0" xfId="0" applyNumberFormat="1"/>
    <xf numFmtId="164" fontId="1" fillId="0" borderId="0" xfId="0" applyNumberFormat="1" applyFont="1" applyFill="1" applyBorder="1"/>
    <xf numFmtId="0" fontId="0" fillId="0" borderId="5" xfId="0" applyBorder="1"/>
    <xf numFmtId="0" fontId="1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1" fillId="0" borderId="3" xfId="0" applyFont="1" applyBorder="1"/>
    <xf numFmtId="164" fontId="0" fillId="3" borderId="0" xfId="0" applyNumberFormat="1" applyFill="1" applyBorder="1"/>
    <xf numFmtId="164" fontId="0" fillId="3" borderId="7" xfId="0" applyNumberFormat="1" applyFill="1" applyBorder="1"/>
    <xf numFmtId="164" fontId="0" fillId="3" borderId="6" xfId="0" applyNumberFormat="1" applyFill="1" applyBorder="1"/>
    <xf numFmtId="164" fontId="0" fillId="3" borderId="13" xfId="0" applyNumberFormat="1" applyFill="1" applyBorder="1"/>
    <xf numFmtId="0" fontId="1" fillId="0" borderId="6" xfId="0" applyFont="1" applyBorder="1" applyAlignment="1">
      <alignment horizontal="right"/>
    </xf>
    <xf numFmtId="164" fontId="0" fillId="3" borderId="15" xfId="0" applyNumberFormat="1" applyFill="1" applyBorder="1"/>
    <xf numFmtId="0" fontId="0" fillId="3" borderId="6" xfId="0" applyFill="1" applyBorder="1"/>
    <xf numFmtId="0" fontId="1" fillId="0" borderId="5" xfId="0" applyFont="1" applyBorder="1"/>
    <xf numFmtId="164" fontId="1" fillId="3" borderId="6" xfId="0" applyNumberFormat="1" applyFont="1" applyFill="1" applyBorder="1"/>
    <xf numFmtId="164" fontId="1" fillId="3" borderId="7" xfId="0" applyNumberFormat="1" applyFont="1" applyFill="1" applyBorder="1"/>
    <xf numFmtId="0" fontId="0" fillId="0" borderId="9" xfId="0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right"/>
    </xf>
    <xf numFmtId="0" fontId="0" fillId="3" borderId="0" xfId="0" applyFill="1" applyBorder="1"/>
    <xf numFmtId="164" fontId="0" fillId="3" borderId="1" xfId="0" applyNumberFormat="1" applyFill="1" applyBorder="1" applyAlignment="1">
      <alignment horizontal="center"/>
    </xf>
    <xf numFmtId="164" fontId="1" fillId="3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1" fillId="0" borderId="16" xfId="0" applyFont="1" applyFill="1" applyBorder="1"/>
    <xf numFmtId="164" fontId="0" fillId="0" borderId="4" xfId="0" applyNumberFormat="1" applyFill="1" applyBorder="1" applyAlignment="1">
      <alignment horizontal="center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Fill="1" applyBorder="1" applyAlignment="1">
      <alignment horizontal="center"/>
    </xf>
    <xf numFmtId="0" fontId="2" fillId="0" borderId="0" xfId="0" applyFont="1" applyFill="1"/>
    <xf numFmtId="0" fontId="0" fillId="0" borderId="4" xfId="0" applyFill="1" applyBorder="1" applyAlignment="1">
      <alignment horizontal="center"/>
    </xf>
    <xf numFmtId="0" fontId="0" fillId="0" borderId="1" xfId="0" applyFill="1" applyBorder="1"/>
    <xf numFmtId="0" fontId="0" fillId="0" borderId="4" xfId="0" applyFill="1" applyBorder="1"/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/>
    <xf numFmtId="0" fontId="0" fillId="0" borderId="14" xfId="0" applyFill="1" applyBorder="1"/>
    <xf numFmtId="0" fontId="0" fillId="0" borderId="13" xfId="0" applyFill="1" applyBorder="1"/>
    <xf numFmtId="0" fontId="0" fillId="0" borderId="5" xfId="0" applyFill="1" applyBorder="1"/>
    <xf numFmtId="0" fontId="1" fillId="0" borderId="6" xfId="0" applyFont="1" applyFill="1" applyBorder="1" applyAlignment="1">
      <alignment horizontal="right"/>
    </xf>
    <xf numFmtId="0" fontId="0" fillId="0" borderId="6" xfId="0" applyFill="1" applyBorder="1"/>
    <xf numFmtId="0" fontId="0" fillId="0" borderId="8" xfId="0" applyFill="1" applyBorder="1"/>
    <xf numFmtId="0" fontId="0" fillId="0" borderId="0" xfId="0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0" fillId="0" borderId="17" xfId="0" applyFill="1" applyBorder="1" applyAlignment="1">
      <alignment horizontal="center"/>
    </xf>
    <xf numFmtId="0" fontId="0" fillId="0" borderId="18" xfId="0" applyFill="1" applyBorder="1"/>
    <xf numFmtId="0" fontId="0" fillId="0" borderId="18" xfId="0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0" fontId="2" fillId="0" borderId="18" xfId="0" applyFont="1" applyFill="1" applyBorder="1"/>
    <xf numFmtId="164" fontId="0" fillId="0" borderId="18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workbookViewId="0">
      <selection activeCell="E5" sqref="E5:E20"/>
    </sheetView>
  </sheetViews>
  <sheetFormatPr defaultRowHeight="15" x14ac:dyDescent="0.25"/>
  <cols>
    <col min="1" max="1" width="5.42578125" bestFit="1" customWidth="1"/>
    <col min="2" max="2" width="117.42578125" customWidth="1"/>
    <col min="3" max="3" width="13" customWidth="1"/>
    <col min="4" max="4" width="8.5703125" customWidth="1"/>
    <col min="5" max="6" width="13.85546875" bestFit="1" customWidth="1"/>
    <col min="9" max="9" width="12.7109375" bestFit="1" customWidth="1"/>
  </cols>
  <sheetData>
    <row r="1" spans="1:6" x14ac:dyDescent="0.25">
      <c r="A1" s="35" t="s">
        <v>40</v>
      </c>
      <c r="B1" s="35"/>
      <c r="C1" s="35"/>
      <c r="D1" s="35"/>
      <c r="E1" s="35"/>
      <c r="F1" s="35"/>
    </row>
    <row r="2" spans="1:6" ht="15.75" thickBot="1" x14ac:dyDescent="0.3">
      <c r="A2" s="34" t="s">
        <v>41</v>
      </c>
      <c r="B2" s="34"/>
      <c r="C2" s="34"/>
      <c r="D2" s="34"/>
      <c r="E2" s="34"/>
      <c r="F2" s="34"/>
    </row>
    <row r="3" spans="1:6" ht="15.75" thickBot="1" x14ac:dyDescent="0.3">
      <c r="A3" s="3"/>
      <c r="B3" s="4" t="s">
        <v>12</v>
      </c>
      <c r="C3" s="4"/>
      <c r="D3" s="4"/>
      <c r="E3" s="5"/>
      <c r="F3" s="6"/>
    </row>
    <row r="4" spans="1:6" ht="15.75" thickBot="1" x14ac:dyDescent="0.3">
      <c r="A4" s="8" t="s">
        <v>0</v>
      </c>
      <c r="B4" s="8" t="s">
        <v>6</v>
      </c>
      <c r="C4" s="65" t="s">
        <v>2</v>
      </c>
      <c r="D4" s="65" t="s">
        <v>3</v>
      </c>
      <c r="E4" s="66" t="s">
        <v>4</v>
      </c>
      <c r="F4" s="67" t="s">
        <v>13</v>
      </c>
    </row>
    <row r="5" spans="1:6" x14ac:dyDescent="0.25">
      <c r="A5" s="36">
        <v>1</v>
      </c>
      <c r="B5" s="37" t="s">
        <v>42</v>
      </c>
      <c r="C5" s="38">
        <v>1</v>
      </c>
      <c r="D5" s="38" t="s">
        <v>5</v>
      </c>
      <c r="E5" s="29">
        <v>0</v>
      </c>
      <c r="F5" s="56">
        <f>+C5*E5</f>
        <v>0</v>
      </c>
    </row>
    <row r="6" spans="1:6" x14ac:dyDescent="0.25">
      <c r="A6" s="36">
        <v>2</v>
      </c>
      <c r="B6" s="39" t="s">
        <v>23</v>
      </c>
      <c r="C6" s="38">
        <v>1</v>
      </c>
      <c r="D6" s="38" t="s">
        <v>5</v>
      </c>
      <c r="E6" s="29">
        <v>0</v>
      </c>
      <c r="F6" s="56">
        <f t="shared" ref="F6:F22" si="0">+C6*E6</f>
        <v>0</v>
      </c>
    </row>
    <row r="7" spans="1:6" x14ac:dyDescent="0.25">
      <c r="A7" s="36">
        <v>3</v>
      </c>
      <c r="B7" s="40" t="s">
        <v>30</v>
      </c>
      <c r="C7" s="38">
        <v>1</v>
      </c>
      <c r="D7" s="38" t="s">
        <v>5</v>
      </c>
      <c r="E7" s="29">
        <v>0</v>
      </c>
      <c r="F7" s="56">
        <f t="shared" si="0"/>
        <v>0</v>
      </c>
    </row>
    <row r="8" spans="1:6" x14ac:dyDescent="0.25">
      <c r="A8" s="41">
        <v>4</v>
      </c>
      <c r="B8" s="39" t="s">
        <v>32</v>
      </c>
      <c r="C8" s="42">
        <v>1</v>
      </c>
      <c r="D8" s="42" t="s">
        <v>5</v>
      </c>
      <c r="E8" s="29">
        <v>0</v>
      </c>
      <c r="F8" s="56">
        <f t="shared" si="0"/>
        <v>0</v>
      </c>
    </row>
    <row r="9" spans="1:6" x14ac:dyDescent="0.25">
      <c r="A9" s="41">
        <v>5</v>
      </c>
      <c r="B9" s="39" t="s">
        <v>31</v>
      </c>
      <c r="C9" s="42">
        <v>1</v>
      </c>
      <c r="D9" s="42" t="s">
        <v>5</v>
      </c>
      <c r="E9" s="29">
        <v>0</v>
      </c>
      <c r="F9" s="56">
        <f t="shared" si="0"/>
        <v>0</v>
      </c>
    </row>
    <row r="10" spans="1:6" x14ac:dyDescent="0.25">
      <c r="A10" s="41">
        <v>6</v>
      </c>
      <c r="B10" s="39" t="s">
        <v>25</v>
      </c>
      <c r="C10" s="42">
        <v>1</v>
      </c>
      <c r="D10" s="42" t="s">
        <v>5</v>
      </c>
      <c r="E10" s="29">
        <v>0</v>
      </c>
      <c r="F10" s="56">
        <f t="shared" si="0"/>
        <v>0</v>
      </c>
    </row>
    <row r="11" spans="1:6" x14ac:dyDescent="0.25">
      <c r="A11" s="41">
        <v>7</v>
      </c>
      <c r="B11" s="39" t="s">
        <v>24</v>
      </c>
      <c r="C11" s="42">
        <v>1</v>
      </c>
      <c r="D11" s="42" t="s">
        <v>5</v>
      </c>
      <c r="E11" s="29">
        <v>0</v>
      </c>
      <c r="F11" s="56">
        <f t="shared" si="0"/>
        <v>0</v>
      </c>
    </row>
    <row r="12" spans="1:6" x14ac:dyDescent="0.25">
      <c r="A12" s="41">
        <v>8</v>
      </c>
      <c r="B12" s="39" t="s">
        <v>26</v>
      </c>
      <c r="C12" s="42">
        <v>1</v>
      </c>
      <c r="D12" s="42" t="s">
        <v>5</v>
      </c>
      <c r="E12" s="29">
        <v>0</v>
      </c>
      <c r="F12" s="56">
        <f t="shared" si="0"/>
        <v>0</v>
      </c>
    </row>
    <row r="13" spans="1:6" x14ac:dyDescent="0.25">
      <c r="A13" s="41">
        <v>9</v>
      </c>
      <c r="B13" s="39" t="s">
        <v>28</v>
      </c>
      <c r="C13" s="42">
        <v>1</v>
      </c>
      <c r="D13" s="42" t="s">
        <v>5</v>
      </c>
      <c r="E13" s="29">
        <v>0</v>
      </c>
      <c r="F13" s="56">
        <f t="shared" si="0"/>
        <v>0</v>
      </c>
    </row>
    <row r="14" spans="1:6" x14ac:dyDescent="0.25">
      <c r="A14" s="41">
        <v>10</v>
      </c>
      <c r="B14" s="39" t="s">
        <v>44</v>
      </c>
      <c r="C14" s="42">
        <v>1</v>
      </c>
      <c r="D14" s="42" t="s">
        <v>5</v>
      </c>
      <c r="E14" s="29">
        <v>0</v>
      </c>
      <c r="F14" s="56">
        <f t="shared" si="0"/>
        <v>0</v>
      </c>
    </row>
    <row r="15" spans="1:6" x14ac:dyDescent="0.25">
      <c r="A15" s="41">
        <v>11</v>
      </c>
      <c r="B15" s="39" t="s">
        <v>33</v>
      </c>
      <c r="C15" s="42">
        <v>1</v>
      </c>
      <c r="D15" s="42" t="s">
        <v>5</v>
      </c>
      <c r="E15" s="29">
        <v>0</v>
      </c>
      <c r="F15" s="56">
        <f t="shared" si="0"/>
        <v>0</v>
      </c>
    </row>
    <row r="16" spans="1:6" x14ac:dyDescent="0.25">
      <c r="A16" s="41">
        <v>12</v>
      </c>
      <c r="B16" s="39" t="s">
        <v>27</v>
      </c>
      <c r="C16" s="42">
        <v>1</v>
      </c>
      <c r="D16" s="42" t="s">
        <v>5</v>
      </c>
      <c r="E16" s="29">
        <v>0</v>
      </c>
      <c r="F16" s="56">
        <f t="shared" si="0"/>
        <v>0</v>
      </c>
    </row>
    <row r="17" spans="1:6" x14ac:dyDescent="0.25">
      <c r="A17" s="41">
        <v>13</v>
      </c>
      <c r="B17" s="39" t="s">
        <v>36</v>
      </c>
      <c r="C17" s="42">
        <v>1</v>
      </c>
      <c r="D17" s="42" t="s">
        <v>5</v>
      </c>
      <c r="E17" s="29">
        <v>0</v>
      </c>
      <c r="F17" s="56">
        <f t="shared" si="0"/>
        <v>0</v>
      </c>
    </row>
    <row r="18" spans="1:6" x14ac:dyDescent="0.25">
      <c r="A18" s="41">
        <v>14</v>
      </c>
      <c r="B18" s="43" t="s">
        <v>43</v>
      </c>
      <c r="C18" s="42">
        <v>1</v>
      </c>
      <c r="D18" s="42" t="s">
        <v>5</v>
      </c>
      <c r="E18" s="29">
        <v>0</v>
      </c>
      <c r="F18" s="56">
        <f>+C18*E18</f>
        <v>0</v>
      </c>
    </row>
    <row r="19" spans="1:6" x14ac:dyDescent="0.25">
      <c r="A19" s="41">
        <v>15</v>
      </c>
      <c r="B19" s="39" t="s">
        <v>29</v>
      </c>
      <c r="C19" s="42">
        <v>1</v>
      </c>
      <c r="D19" s="42" t="s">
        <v>5</v>
      </c>
      <c r="E19" s="29">
        <v>0</v>
      </c>
      <c r="F19" s="56">
        <f>+C19*E19</f>
        <v>0</v>
      </c>
    </row>
    <row r="20" spans="1:6" x14ac:dyDescent="0.25">
      <c r="A20" s="41">
        <v>16</v>
      </c>
      <c r="B20" s="43" t="s">
        <v>14</v>
      </c>
      <c r="C20" s="42">
        <v>1</v>
      </c>
      <c r="D20" s="42" t="s">
        <v>5</v>
      </c>
      <c r="E20" s="29">
        <v>0</v>
      </c>
      <c r="F20" s="56">
        <f>+C20*E20</f>
        <v>0</v>
      </c>
    </row>
    <row r="21" spans="1:6" x14ac:dyDescent="0.25">
      <c r="A21" s="41">
        <v>17</v>
      </c>
      <c r="B21" s="39" t="s">
        <v>37</v>
      </c>
      <c r="C21" s="42">
        <v>1</v>
      </c>
      <c r="D21" s="42" t="s">
        <v>5</v>
      </c>
      <c r="E21" s="28">
        <v>40000</v>
      </c>
      <c r="F21" s="56">
        <f t="shared" si="0"/>
        <v>40000</v>
      </c>
    </row>
    <row r="22" spans="1:6" x14ac:dyDescent="0.25">
      <c r="A22" s="41">
        <v>18</v>
      </c>
      <c r="B22" s="43" t="s">
        <v>20</v>
      </c>
      <c r="C22" s="42">
        <v>1</v>
      </c>
      <c r="D22" s="42" t="s">
        <v>5</v>
      </c>
      <c r="E22" s="28">
        <v>200000</v>
      </c>
      <c r="F22" s="20">
        <f t="shared" si="0"/>
        <v>200000</v>
      </c>
    </row>
    <row r="23" spans="1:6" ht="15.75" thickBot="1" x14ac:dyDescent="0.3">
      <c r="A23" s="44"/>
      <c r="B23" s="45"/>
      <c r="C23" s="45"/>
      <c r="D23" s="45"/>
      <c r="E23" s="12"/>
      <c r="F23" s="14"/>
    </row>
    <row r="24" spans="1:6" ht="15.75" thickBot="1" x14ac:dyDescent="0.3">
      <c r="A24" s="46"/>
      <c r="B24" s="47" t="s">
        <v>17</v>
      </c>
      <c r="C24" s="48"/>
      <c r="D24" s="48"/>
      <c r="E24" s="11"/>
      <c r="F24" s="10">
        <f>SUM(F5:F22)</f>
        <v>240000</v>
      </c>
    </row>
    <row r="25" spans="1:6" ht="15.75" thickBot="1" x14ac:dyDescent="0.3">
      <c r="A25" s="49"/>
      <c r="B25" s="50"/>
      <c r="C25" s="50"/>
      <c r="D25" s="50"/>
      <c r="E25" s="9"/>
      <c r="F25" s="9"/>
    </row>
    <row r="26" spans="1:6" ht="15.75" thickBot="1" x14ac:dyDescent="0.3">
      <c r="A26" s="51"/>
      <c r="B26" s="52" t="s">
        <v>15</v>
      </c>
      <c r="C26" s="52"/>
      <c r="D26" s="52"/>
      <c r="E26" s="17"/>
      <c r="F26" s="18"/>
    </row>
    <row r="27" spans="1:6" ht="15.75" thickBot="1" x14ac:dyDescent="0.3">
      <c r="A27" s="27" t="s">
        <v>0</v>
      </c>
      <c r="B27" s="27" t="s">
        <v>6</v>
      </c>
      <c r="C27" s="62" t="s">
        <v>2</v>
      </c>
      <c r="D27" s="63" t="s">
        <v>18</v>
      </c>
      <c r="E27" s="62" t="s">
        <v>4</v>
      </c>
      <c r="F27" s="64" t="s">
        <v>1</v>
      </c>
    </row>
    <row r="28" spans="1:6" x14ac:dyDescent="0.25">
      <c r="A28" s="53">
        <v>19</v>
      </c>
      <c r="B28" s="54" t="s">
        <v>16</v>
      </c>
      <c r="C28" s="55">
        <v>160</v>
      </c>
      <c r="D28" s="55" t="s">
        <v>7</v>
      </c>
      <c r="E28" s="30">
        <v>0</v>
      </c>
      <c r="F28" s="57">
        <f>+C28*E28</f>
        <v>0</v>
      </c>
    </row>
    <row r="29" spans="1:6" x14ac:dyDescent="0.25">
      <c r="A29" s="41">
        <v>20</v>
      </c>
      <c r="B29" s="39" t="s">
        <v>8</v>
      </c>
      <c r="C29" s="42">
        <v>360</v>
      </c>
      <c r="D29" s="42" t="s">
        <v>7</v>
      </c>
      <c r="E29" s="31">
        <v>0</v>
      </c>
      <c r="F29" s="58">
        <f>+C29*E29</f>
        <v>0</v>
      </c>
    </row>
    <row r="30" spans="1:6" x14ac:dyDescent="0.25">
      <c r="A30" s="41">
        <v>21</v>
      </c>
      <c r="B30" s="39" t="s">
        <v>9</v>
      </c>
      <c r="C30" s="42">
        <v>100</v>
      </c>
      <c r="D30" s="42" t="s">
        <v>7</v>
      </c>
      <c r="E30" s="31">
        <v>0</v>
      </c>
      <c r="F30" s="58">
        <f t="shared" ref="F30:F34" si="1">+C30*E30</f>
        <v>0</v>
      </c>
    </row>
    <row r="31" spans="1:6" x14ac:dyDescent="0.25">
      <c r="A31" s="41">
        <v>22</v>
      </c>
      <c r="B31" s="39" t="s">
        <v>10</v>
      </c>
      <c r="C31" s="42">
        <v>100</v>
      </c>
      <c r="D31" s="42" t="s">
        <v>7</v>
      </c>
      <c r="E31" s="31">
        <v>0</v>
      </c>
      <c r="F31" s="58">
        <f t="shared" si="1"/>
        <v>0</v>
      </c>
    </row>
    <row r="32" spans="1:6" x14ac:dyDescent="0.25">
      <c r="A32" s="41">
        <v>23</v>
      </c>
      <c r="B32" s="39" t="s">
        <v>11</v>
      </c>
      <c r="C32" s="42">
        <v>60</v>
      </c>
      <c r="D32" s="42" t="s">
        <v>34</v>
      </c>
      <c r="E32" s="31">
        <v>0</v>
      </c>
      <c r="F32" s="58">
        <f t="shared" si="1"/>
        <v>0</v>
      </c>
    </row>
    <row r="33" spans="1:9" x14ac:dyDescent="0.25">
      <c r="A33" s="41">
        <v>24</v>
      </c>
      <c r="B33" s="39" t="s">
        <v>21</v>
      </c>
      <c r="C33" s="42">
        <v>30</v>
      </c>
      <c r="D33" s="42" t="s">
        <v>22</v>
      </c>
      <c r="E33" s="31">
        <v>0</v>
      </c>
      <c r="F33" s="58">
        <f t="shared" si="1"/>
        <v>0</v>
      </c>
    </row>
    <row r="34" spans="1:9" ht="15.75" thickBot="1" x14ac:dyDescent="0.3">
      <c r="A34" s="41">
        <v>25</v>
      </c>
      <c r="B34" s="39" t="s">
        <v>35</v>
      </c>
      <c r="C34" s="42">
        <v>30</v>
      </c>
      <c r="D34" s="42" t="s">
        <v>22</v>
      </c>
      <c r="E34" s="31">
        <v>0</v>
      </c>
      <c r="F34" s="58">
        <f t="shared" si="1"/>
        <v>0</v>
      </c>
    </row>
    <row r="35" spans="1:9" ht="15.75" thickBot="1" x14ac:dyDescent="0.3">
      <c r="A35" s="3"/>
      <c r="B35" s="5"/>
      <c r="C35" s="5"/>
      <c r="D35" s="5"/>
      <c r="E35" s="15"/>
      <c r="F35" s="10"/>
      <c r="G35" s="7"/>
    </row>
    <row r="36" spans="1:9" ht="15.75" thickBot="1" x14ac:dyDescent="0.3">
      <c r="A36" s="3"/>
      <c r="B36" s="13" t="s">
        <v>19</v>
      </c>
      <c r="C36" s="5"/>
      <c r="D36" s="5"/>
      <c r="E36" s="15"/>
      <c r="F36" s="10">
        <f>SUM(F28:F34)</f>
        <v>0</v>
      </c>
      <c r="G36" s="7"/>
    </row>
    <row r="37" spans="1:9" ht="15.75" thickBot="1" x14ac:dyDescent="0.3">
      <c r="A37" s="7"/>
      <c r="B37" s="22"/>
      <c r="C37" s="7"/>
      <c r="D37" s="7"/>
      <c r="E37" s="23"/>
      <c r="F37" s="23"/>
      <c r="G37" s="7"/>
    </row>
    <row r="38" spans="1:9" ht="15.75" thickBot="1" x14ac:dyDescent="0.3">
      <c r="A38" s="16"/>
      <c r="B38" s="13" t="s">
        <v>38</v>
      </c>
      <c r="C38" s="4"/>
      <c r="D38" s="4"/>
      <c r="E38" s="17"/>
      <c r="F38" s="18">
        <f>+F24+F36</f>
        <v>240000</v>
      </c>
      <c r="G38" s="7"/>
    </row>
    <row r="39" spans="1:9" x14ac:dyDescent="0.25">
      <c r="A39" s="53">
        <v>27</v>
      </c>
      <c r="B39" s="59" t="s">
        <v>45</v>
      </c>
      <c r="C39" s="55"/>
      <c r="D39" s="55"/>
      <c r="E39" s="60"/>
      <c r="F39" s="32">
        <v>0</v>
      </c>
      <c r="G39" s="7"/>
    </row>
    <row r="40" spans="1:9" x14ac:dyDescent="0.25">
      <c r="A40" s="41">
        <v>28</v>
      </c>
      <c r="B40" s="39" t="s">
        <v>46</v>
      </c>
      <c r="C40" s="42"/>
      <c r="D40" s="42"/>
      <c r="E40" s="61"/>
      <c r="F40" s="33">
        <v>0</v>
      </c>
      <c r="G40" s="7"/>
    </row>
    <row r="41" spans="1:9" x14ac:dyDescent="0.25">
      <c r="A41" s="41">
        <v>29</v>
      </c>
      <c r="B41" s="39" t="s">
        <v>47</v>
      </c>
      <c r="C41" s="42"/>
      <c r="D41" s="42"/>
      <c r="E41" s="61"/>
      <c r="F41" s="33">
        <v>0</v>
      </c>
      <c r="G41" s="7"/>
    </row>
    <row r="42" spans="1:9" x14ac:dyDescent="0.25">
      <c r="A42" s="41">
        <v>30</v>
      </c>
      <c r="B42" s="39" t="s">
        <v>48</v>
      </c>
      <c r="C42" s="42"/>
      <c r="D42" s="42"/>
      <c r="E42" s="61"/>
      <c r="F42" s="33">
        <v>0</v>
      </c>
      <c r="G42" s="7"/>
    </row>
    <row r="43" spans="1:9" x14ac:dyDescent="0.25">
      <c r="A43" s="19"/>
      <c r="B43" s="26" t="s">
        <v>39</v>
      </c>
      <c r="C43" s="21"/>
      <c r="D43" s="21"/>
      <c r="E43" s="24"/>
      <c r="F43" s="25">
        <f>SUM(F38:F42)</f>
        <v>240000</v>
      </c>
      <c r="G43" s="7"/>
    </row>
    <row r="44" spans="1:9" ht="14.25" customHeight="1" x14ac:dyDescent="0.25">
      <c r="A44" s="7"/>
    </row>
    <row r="45" spans="1:9" x14ac:dyDescent="0.25">
      <c r="B45" s="2"/>
    </row>
    <row r="47" spans="1:9" x14ac:dyDescent="0.25">
      <c r="E47" s="1"/>
      <c r="I47" s="1"/>
    </row>
    <row r="48" spans="1:9" x14ac:dyDescent="0.25">
      <c r="E48" s="1"/>
    </row>
    <row r="49" spans="9:9" x14ac:dyDescent="0.25">
      <c r="I49" s="1"/>
    </row>
  </sheetData>
  <sheetProtection algorithmName="SHA-512" hashValue="EclYQz6ptijbuBEJJk5rdTDKIj74Mqv1iYQOXuqBZjZoMDWZkukqXCwNky1eySZ60fsS5slHqWowE9cBA8JLoQ==" saltValue="zzj7ymJKLxdqFpEvikR3oA==" spinCount="100000" sheet="1" objects="1" scenarios="1"/>
  <mergeCells count="2">
    <mergeCell ref="A2:F2"/>
    <mergeCell ref="A1:F1"/>
  </mergeCells>
  <pageMargins left="0.7" right="0.7" top="0.75" bottom="0.75" header="0.3" footer="0.3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Headers xmlns="http://schemas.microsoft.com/sharepoint/v4" xsi:nil="true"/>
    <EmailTo xmlns="http://schemas.microsoft.com/sharepoint/v3" xsi:nil="true"/>
    <EmailSender xmlns="http://schemas.microsoft.com/sharepoint/v3" xsi:nil="true"/>
    <SRC xmlns="af23f7e8-60b8-4754-8d26-933e50c84a94" xsi:nil="true"/>
    <EmailFrom xmlns="http://schemas.microsoft.com/sharepoint/v3" xsi:nil="true"/>
    <_dlc_DocId xmlns="53dbc0f4-2d3d-44b3-9905-25b4807b1361">EV5DVUR6RRZR-1275146407-38973</_dlc_DocId>
    <contract_x0020_document xmlns="c0086056-5044-4a33-b29f-c75672ab2bba">true</contract_x0020_document>
    <Spec_x0020__x0023_ xmlns="af23f7e8-60b8-4754-8d26-933e50c84a94">1147</Spec_x0020__x0023_>
    <Spec_x0020__x0023_ xmlns="b3fec781-62d2-4f50-9b0f-56b6ddda0866">104-20</Spec_x0020__x0023_>
    <S_Year xmlns="c0086056-5044-4a33-b29f-c75672ab2bba">2020</S_Year>
    <Doc_x0020_Type xmlns="c0086056-5044-4a33-b29f-c75672ab2bba">Appendix B Bid Form / Proposal Form</Doc_x0020_Type>
    <_dlc_DocIdUrl xmlns="53dbc0f4-2d3d-44b3-9905-25b4807b1361">
      <Url>http://finance/supply/pba/_layouts/15/DocIdRedir.aspx?ID=EV5DVUR6RRZR-1275146407-38973</Url>
      <Description>EV5DVUR6RRZR-1275146407-38973</Description>
    </_dlc_DocIdUrl>
    <Document_x0020_Type xmlns="b3fec781-62d2-4f50-9b0f-56b6ddda0866" xsi:nil="true"/>
    <EmailSubject xmlns="http://schemas.microsoft.com/sharepoint/v3" xsi:nil="true"/>
    <EmailCc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e31b9437d59ccc2ee2d9b8485742e1da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e9f66c2eda3ddab280dc5ae8fb717c49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 IFB or RFP"/>
          <xsd:enumeration value="Ad Copy"/>
          <xsd:enumeration value="Appendix A Minimum Qualification Form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ddendum 12"/>
          <xsd:enumeration value="Addendum 13"/>
          <xsd:enumeration value="Addendum 14"/>
          <xsd:enumeration value="Addendum 15"/>
          <xsd:enumeration value="Addendum 16"/>
          <xsd:enumeration value="Addendum 17"/>
          <xsd:enumeration value="Addendum 18"/>
          <xsd:enumeration value="Addendum 19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Bid Analysis"/>
          <xsd:enumeration value="BAFO Analysis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ates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canned Bids Step 2"/>
          <xsd:enumeration value="Short List Email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784A10-77D8-4F2F-8C51-63F2F242667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E37F91C-98ED-42C8-8D26-A11E015C94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D20293-6455-491E-8717-97755AADAF1B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b3fec781-62d2-4f50-9b0f-56b6ddda0866"/>
    <ds:schemaRef ds:uri="http://schemas.openxmlformats.org/package/2006/metadata/core-properties"/>
    <ds:schemaRef ds:uri="a6a118c7-e855-4f4e-b8ad-80e33b796d81"/>
    <ds:schemaRef ds:uri="http://purl.org/dc/elements/1.1/"/>
    <ds:schemaRef ds:uri="http://schemas.microsoft.com/office/2006/metadata/properties"/>
    <ds:schemaRef ds:uri="c0086056-5044-4a33-b29f-c75672ab2bba"/>
    <ds:schemaRef ds:uri="af23f7e8-60b8-4754-8d26-933e50c84a94"/>
    <ds:schemaRef ds:uri="http://schemas.microsoft.com/sharepoint/v3"/>
    <ds:schemaRef ds:uri="53dbc0f4-2d3d-44b3-9905-25b4807b1361"/>
    <ds:schemaRef ds:uri="http://schemas.microsoft.com/sharepoint/v4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819EDE25-7F38-4101-9330-3DB1A4CF33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B - Bid Workbook</vt:lpstr>
      <vt:lpstr>'Appendix B - Bid Workbook'!Print_Area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104-20 Appendix B - Bid Workbook</dc:title>
  <dc:creator>Phillips, Brian R.</dc:creator>
  <cp:lastModifiedBy>Perez, Joe</cp:lastModifiedBy>
  <cp:lastPrinted>2020-10-09T16:20:57Z</cp:lastPrinted>
  <dcterms:created xsi:type="dcterms:W3CDTF">2015-07-01T12:59:55Z</dcterms:created>
  <dcterms:modified xsi:type="dcterms:W3CDTF">2020-10-09T16:22:13Z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0x0101002E4E7A6CA0008041B529864F2CCE0609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_dlc_DocIdItemGuid">
    <vt:lpwstr>7ab18b6b-f958-4f4c-9af3-df79ff204f69</vt:lpwstr>
  </property>
</Properties>
</file>