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0" windowWidth="25200" windowHeight="11850"/>
  </bookViews>
  <sheets>
    <sheet name="Bid Tab" sheetId="1" r:id="rId1"/>
  </sheets>
  <externalReferences>
    <externalReference r:id="rId2"/>
  </externalReferences>
  <definedNames>
    <definedName name="cost1">'[1]1Demo'!$N$143</definedName>
    <definedName name="cost10">'[1]10Aeration Basin'!$N$75</definedName>
    <definedName name="cost11">'[1]11 Drain PS 1&amp;2'!$N$84</definedName>
    <definedName name="cost12">'[1]12Sclarif'!$N$72</definedName>
    <definedName name="cost13">'[1]13 RAS PS RAS-WAS '!$N$135</definedName>
    <definedName name="cost14">'[1]14CCB'!$N$31</definedName>
    <definedName name="cost15">'[1]15Plant Pump Sta'!$N$124</definedName>
    <definedName name="cost16">'[1]16Efflnt Filtrs'!$N$96</definedName>
    <definedName name="cost17">'[1]17 Cntrl Bldg'!$N$92</definedName>
    <definedName name="cost18">'[1]18Mainten'!$N$58</definedName>
    <definedName name="cost19">'[1]19 NaOH'!$N$67</definedName>
    <definedName name="cost2">'[1]2Sitework'!$N$48</definedName>
    <definedName name="cost20">'[1]20Ferrous Sulphate'!$N$74</definedName>
    <definedName name="cost21">'[1]21Lime'!$N$61</definedName>
    <definedName name="cost22">'[1]22SBT'!$N$60</definedName>
    <definedName name="cost3">'[1]3Yard'!$N$133</definedName>
    <definedName name="cost4">'[1]4Raw Wastewater'!$N$99</definedName>
    <definedName name="cost5">'[1]5Prelim Treat'!$N$184</definedName>
    <definedName name="cost6">'[1]6Pclarifier'!$N$54</definedName>
    <definedName name="cost7">'[1]7Psludge '!$N$32</definedName>
    <definedName name="cost8">'[1]8Pscum'!$N$53</definedName>
    <definedName name="cost9">'[1]9 Odor'!$N$223</definedName>
    <definedName name="_xlnm.Print_Area" localSheetId="0">'Bid Tab'!$A$1:$G$108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97" i="1"/>
  <c r="G98" i="1" l="1"/>
  <c r="G95" i="1" l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02" i="1" l="1"/>
  <c r="G106" i="1" s="1"/>
</calcChain>
</file>

<file path=xl/sharedStrings.xml><?xml version="1.0" encoding="utf-8"?>
<sst xmlns="http://schemas.openxmlformats.org/spreadsheetml/2006/main" count="294" uniqueCount="148">
  <si>
    <t>Item No.</t>
  </si>
  <si>
    <t>M &amp;P Spec No.*</t>
  </si>
  <si>
    <t>Units</t>
  </si>
  <si>
    <t xml:space="preserve"> Est. Qty</t>
  </si>
  <si>
    <t>Description</t>
  </si>
  <si>
    <t>Unit Price</t>
  </si>
  <si>
    <t>Total Cost</t>
  </si>
  <si>
    <t>Total</t>
  </si>
  <si>
    <t>801.XVI.1</t>
  </si>
  <si>
    <t>LF</t>
  </si>
  <si>
    <t>36" PVC SDR 26 Gravity Sewer - 10' - 12' Deep</t>
  </si>
  <si>
    <t>36" PVC SDR 26 Gravity Sewer - 12' - 14' Deep</t>
  </si>
  <si>
    <t>36" PVC SDR 26 Gravity Sewer - 14' - 16' Deep</t>
  </si>
  <si>
    <t>36" PVC SDR 26 Gravity Sewer - 16' - 18' Deep</t>
  </si>
  <si>
    <t>801.XVII.1</t>
  </si>
  <si>
    <t>20" PVC DR 25 Force Main</t>
  </si>
  <si>
    <t>801.XVII.3</t>
  </si>
  <si>
    <t>EA</t>
  </si>
  <si>
    <t>20" 22.5° Bend-DI, MJ</t>
  </si>
  <si>
    <t>20" 45° Bend-DI, MJ</t>
  </si>
  <si>
    <t>20" Tee-DI, MJ</t>
  </si>
  <si>
    <t>20" Cap-DI, MJ</t>
  </si>
  <si>
    <t>20" Force Main Connection</t>
  </si>
  <si>
    <t>10" PVC SDR 26 Gravity Sewer - 10' - 12' Deep</t>
  </si>
  <si>
    <t>801.XVI.2</t>
  </si>
  <si>
    <t>8" PVC SDR 26 Gravity Sewer (Remove and Replace) - 8' - 10' Deep</t>
  </si>
  <si>
    <t>801.XVIII.1</t>
  </si>
  <si>
    <t>20" Gate Valve and Box</t>
  </si>
  <si>
    <t>54" Steel Casing by Auger Jack and Bore</t>
  </si>
  <si>
    <t>801.XVIII.4</t>
  </si>
  <si>
    <t>2" ARV and Manhole</t>
  </si>
  <si>
    <t>801.XV.1</t>
  </si>
  <si>
    <t>Force Main Receiving Pre-Cast Manhole (MH-1) - 10' - 12' Deep</t>
  </si>
  <si>
    <t>801.XV.3</t>
  </si>
  <si>
    <t>Type "A" 4' Diameter Polymer Manhole - 10' - 12' Deep</t>
  </si>
  <si>
    <t>Doghouse/Saddle Junction Manhole (MH-14: 10' x 8') - 16' - 18' Deep</t>
  </si>
  <si>
    <t>Remove Existing Sanitary Sewer Manhole</t>
  </si>
  <si>
    <t>801.XVI.4</t>
  </si>
  <si>
    <t>4" Sewer Lateral Replacement</t>
  </si>
  <si>
    <t>Temporary 4" Diesel By-Pass Pump System</t>
  </si>
  <si>
    <t>801.XII.1</t>
  </si>
  <si>
    <t>801.XII.2</t>
  </si>
  <si>
    <t>Type "J-5" Manhole - (COJ - Remove and Replace)</t>
  </si>
  <si>
    <t>Remove Existing Storm Sewer Manhole</t>
  </si>
  <si>
    <t>Remove and Replace COJ Storm Sewer Inlet</t>
  </si>
  <si>
    <t>801.XIII.1</t>
  </si>
  <si>
    <t>12" PVC DR-18  (AWWA C-900) Water Main</t>
  </si>
  <si>
    <t>801.XIII.2</t>
  </si>
  <si>
    <t>12" 45° Bend-DI, MJ</t>
  </si>
  <si>
    <t>12" x 10" Reducer-DI, MJ</t>
  </si>
  <si>
    <t>12" Water Main Connection</t>
  </si>
  <si>
    <t>10" PVC DR-18 (AWWA C-900) Water Main</t>
  </si>
  <si>
    <t>10" 45° Bend-DI, MJ</t>
  </si>
  <si>
    <t>10" 11.25° Bend-DI, MJ</t>
  </si>
  <si>
    <t>10" x 8" Reducer-DI, MJ</t>
  </si>
  <si>
    <t>10" x 8" Tee-DI, MJ</t>
  </si>
  <si>
    <t>10" x 6" Tee-DI, MJ</t>
  </si>
  <si>
    <t>10" x 4" Tee-DI, MJ</t>
  </si>
  <si>
    <t>10" Cap-DI, MJ</t>
  </si>
  <si>
    <t xml:space="preserve">10" Water Main Connection </t>
  </si>
  <si>
    <t>801.XIII.10</t>
  </si>
  <si>
    <t xml:space="preserve">10" Temporary Line Stop (Water Main Tie-In) </t>
  </si>
  <si>
    <t>10" DI CL 150 Water Main</t>
  </si>
  <si>
    <t>8" PVC DR-18  (AWWA C-900) Water Main</t>
  </si>
  <si>
    <t>8" 90° Bend-DI, MJ</t>
  </si>
  <si>
    <t>8" 45° Bend-DI, MJ</t>
  </si>
  <si>
    <t>8" 11.25° Bend-DI, MJ</t>
  </si>
  <si>
    <t>8" x 6" Tee-DI, MJ</t>
  </si>
  <si>
    <t>8" Cap-DI, MJ</t>
  </si>
  <si>
    <t>8" Water Main Connection</t>
  </si>
  <si>
    <t>6" PVC DR-18  (AWWA C-900) Water Main</t>
  </si>
  <si>
    <t>6" 90° Bend-DI, MJ</t>
  </si>
  <si>
    <t>6" 45° Bend-DI, MJ</t>
  </si>
  <si>
    <t>6" Cap-DI, MJ</t>
  </si>
  <si>
    <t>6" Water Main Connection</t>
  </si>
  <si>
    <t>4" PVC DR-18  (AWWA C-900) Water Main</t>
  </si>
  <si>
    <t>4" 45° Bend-DI, MJ</t>
  </si>
  <si>
    <t>4" Cap-DI, MJ</t>
  </si>
  <si>
    <t>4" Water Main Connection</t>
  </si>
  <si>
    <t>2" Water Main Connection</t>
  </si>
  <si>
    <t>801.XIV.3</t>
  </si>
  <si>
    <t>10" Gate Valve and Box</t>
  </si>
  <si>
    <t>8" Gate Valve and Box</t>
  </si>
  <si>
    <t>6" Gate Valve and Box</t>
  </si>
  <si>
    <t>4" Gate Valve and Box</t>
  </si>
  <si>
    <t>801.XIV.2</t>
  </si>
  <si>
    <t>Remove Fire Hydrant</t>
  </si>
  <si>
    <t>801.XIV.1</t>
  </si>
  <si>
    <t>Replace Fire Hydrant</t>
  </si>
  <si>
    <t>801.XIII.8</t>
  </si>
  <si>
    <t>Short Water Service Renewal</t>
  </si>
  <si>
    <t>Long Water Service Renewal</t>
  </si>
  <si>
    <t>801.XIV.5</t>
  </si>
  <si>
    <t>Water Meter Box Replacement</t>
  </si>
  <si>
    <t>801.IX.6</t>
  </si>
  <si>
    <t>SY</t>
  </si>
  <si>
    <t>COJ - Mill and Overlay</t>
  </si>
  <si>
    <t>801.IX.1</t>
  </si>
  <si>
    <t>Remove Pavement with Concrete Base</t>
  </si>
  <si>
    <t>801.X.5</t>
  </si>
  <si>
    <t>Gravel Drive Restoration</t>
  </si>
  <si>
    <t>801.IX.2</t>
  </si>
  <si>
    <t>Trench Repair</t>
  </si>
  <si>
    <t>801.VIII</t>
  </si>
  <si>
    <t>Sodding</t>
  </si>
  <si>
    <t>Abandon 60" Gravity Sewer - Grout Filling</t>
  </si>
  <si>
    <t>LS</t>
  </si>
  <si>
    <t>6" - 8" Core Drill Access For Grout Fill</t>
  </si>
  <si>
    <t>Sediment Removal and Landfill Disposal - 60" Gravity Sewer</t>
  </si>
  <si>
    <t>801.X.2</t>
  </si>
  <si>
    <t>Remove Driveway as per COJ Standards</t>
  </si>
  <si>
    <t>Replace Driveway as per COJ Standards</t>
  </si>
  <si>
    <t>801.X.3</t>
  </si>
  <si>
    <t>Remove Curb/Gutter as per COJ Standards</t>
  </si>
  <si>
    <t>801.X.6</t>
  </si>
  <si>
    <t>Replace Curb/Gutter as per COJ Standards</t>
  </si>
  <si>
    <t>801.X.1</t>
  </si>
  <si>
    <t>Remove Sidewalk as per COJ Standards</t>
  </si>
  <si>
    <t>801.X.4</t>
  </si>
  <si>
    <t>Replace Sidewalk as per COJ Standards</t>
  </si>
  <si>
    <t>Replace ADA Access Ramp as per COJ Standards as required</t>
  </si>
  <si>
    <t>801.IX.3</t>
  </si>
  <si>
    <t>COJ 12" Road Sub-Base</t>
  </si>
  <si>
    <t>COJ 2" SP-12.5 (S-1) Pavement and Striping</t>
  </si>
  <si>
    <t>801.III.2.4</t>
  </si>
  <si>
    <t>Pipe Removal and Disposal</t>
  </si>
  <si>
    <t>Supplemental Work Allowance</t>
  </si>
  <si>
    <t>Type "G" Pre-Cast Manhole (6-ft Diameter) - 16' - 18' Deep</t>
  </si>
  <si>
    <t>Type "G" Pre-Cast Manhole (6-ft Diameter) - 14' - 16' Deep</t>
  </si>
  <si>
    <t>Type "G" Pre-Cast Manhole (6-ft Diameter) - 12' - 14' Deep</t>
  </si>
  <si>
    <t xml:space="preserve">SUBTOTAL                        </t>
  </si>
  <si>
    <t>2.4.6</t>
  </si>
  <si>
    <t xml:space="preserve">GENERAL/SPECIAL CONDITIONS (MAX. 10% OF SUBTOTAL)                </t>
  </si>
  <si>
    <t xml:space="preserve"> TOTAL Bid Price (Subtotal plus General Conditions &amp; Special Conditions, inclusive transfer total to Page 1 Appendix B- Bid Form)</t>
  </si>
  <si>
    <t>Sewage Removal &amp;  Disposal Allowance</t>
  </si>
  <si>
    <t>Law Enforcement Allowance</t>
  </si>
  <si>
    <t>02065***</t>
  </si>
  <si>
    <t>2.13.37</t>
  </si>
  <si>
    <t>2.17.5</t>
  </si>
  <si>
    <t>24" RCP Storm Sewer - (COJ - Remove Existing Pipe and Replace)</t>
  </si>
  <si>
    <t>18" RCP Storm Sewer - (COJ - Remove Existing Pipe and Replace)</t>
  </si>
  <si>
    <t>15" RCP Storm Sewer - (COJ - Remove Existing Pipe and Replace)</t>
  </si>
  <si>
    <t>801.III.2.3/***</t>
  </si>
  <si>
    <t>801.XVI.7/***</t>
  </si>
  <si>
    <t>Appendix B - Bid Workbook
Only complete the Prices in Yellow Cells</t>
  </si>
  <si>
    <r>
      <t xml:space="preserve">*Unless otherwise noted, this column refers to paragraphs /sections found in the latest edition of the JEA’s Water and Wastewater Standards Manual. This document can be found on www.jea.com.
**Reference found in this solicitation. 
***Refer to </t>
    </r>
    <r>
      <rPr>
        <u/>
        <sz val="10"/>
        <color theme="1"/>
        <rFont val="Arial Narrow"/>
        <family val="2"/>
      </rPr>
      <t>096-19</t>
    </r>
    <r>
      <rPr>
        <sz val="10"/>
        <color theme="1"/>
        <rFont val="Arial Narrow"/>
        <family val="2"/>
      </rPr>
      <t xml:space="preserve"> Technical Specifications &amp; supplements</t>
    </r>
  </si>
  <si>
    <t>COJ 8" Lime rock Base</t>
  </si>
  <si>
    <t>096-19 Walnut Street Gravity Sewer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</si>
</sst>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 Narrow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3"/>
    <xf numFmtId="0" fontId="0" fillId="0" borderId="2" xfId="0" applyBorder="1" applyAlignment="1">
      <alignment vertical="center"/>
    </xf>
    <xf numFmtId="0" fontId="0" fillId="0" borderId="0" xfId="0" applyBorder="1"/>
    <xf numFmtId="0" fontId="0" fillId="0" borderId="0" xfId="0" applyFill="1"/>
    <xf numFmtId="0" fontId="4" fillId="0" borderId="0" xfId="3" applyFill="1"/>
    <xf numFmtId="0" fontId="0" fillId="0" borderId="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4" xfId="1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4" fontId="0" fillId="0" borderId="15" xfId="2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7" xfId="1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8" xfId="2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0" fillId="0" borderId="17" xfId="1" applyNumberFormat="1" applyFont="1" applyFill="1" applyBorder="1" applyAlignment="1">
      <alignment horizontal="center" vertical="center"/>
    </xf>
    <xf numFmtId="164" fontId="0" fillId="0" borderId="18" xfId="2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" fillId="0" borderId="17" xfId="4" applyBorder="1" applyAlignment="1">
      <alignment horizontal="center" vertical="center"/>
    </xf>
    <xf numFmtId="0" fontId="5" fillId="0" borderId="17" xfId="5" applyFont="1" applyFill="1" applyBorder="1" applyAlignment="1" applyProtection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1" xfId="1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0" fillId="0" borderId="22" xfId="2" applyNumberFormat="1" applyFont="1" applyBorder="1" applyAlignment="1">
      <alignment vertical="center"/>
    </xf>
    <xf numFmtId="44" fontId="0" fillId="2" borderId="17" xfId="2" applyFont="1" applyFill="1" applyBorder="1" applyAlignment="1">
      <alignment vertical="center"/>
    </xf>
    <xf numFmtId="44" fontId="0" fillId="2" borderId="21" xfId="2" applyFont="1" applyFill="1" applyBorder="1" applyAlignment="1">
      <alignment vertic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5" fontId="6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2" borderId="12" xfId="0" applyNumberFormat="1" applyFont="1" applyFill="1" applyBorder="1" applyAlignment="1" applyProtection="1">
      <alignment horizontal="left"/>
      <protection locked="0"/>
    </xf>
    <xf numFmtId="6" fontId="0" fillId="2" borderId="17" xfId="2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4" fontId="0" fillId="2" borderId="14" xfId="2" applyFont="1" applyFill="1" applyBorder="1" applyAlignment="1" applyProtection="1">
      <alignment vertical="center"/>
      <protection locked="0"/>
    </xf>
    <xf numFmtId="44" fontId="0" fillId="2" borderId="17" xfId="2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Comma" xfId="1" builtinId="3"/>
    <cellStyle name="Currency" xfId="2" builtinId="4"/>
    <cellStyle name="Hyperlink" xfId="3" builtinId="8"/>
    <cellStyle name="Normal" xfId="0" builtinId="0"/>
    <cellStyle name="Normal 2" xfId="4"/>
    <cellStyle name="Normal 2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/windows/TEMP/SUTTON/SUTTO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emo"/>
      <sheetName val="2Sitework"/>
      <sheetName val="3Yard"/>
      <sheetName val="4Raw Wastewater"/>
      <sheetName val="5Prelim Treat"/>
      <sheetName val="6Pclarifier"/>
      <sheetName val="7Psludge "/>
      <sheetName val="8Pscum"/>
      <sheetName val="9 Odor"/>
      <sheetName val="10Aeration Basin"/>
      <sheetName val="11 Drain PS 1&amp;2"/>
      <sheetName val="12Sclarif"/>
      <sheetName val="13 RAS PS RAS-WAS "/>
      <sheetName val="14CCB"/>
      <sheetName val="15Plant Pump Sta"/>
      <sheetName val="16Efflnt Filtrs"/>
      <sheetName val="17 Cntrl Bldg"/>
      <sheetName val="18Mainten"/>
      <sheetName val="19 NaOH"/>
      <sheetName val="20Ferrous Sulphate"/>
      <sheetName val="21Lime"/>
      <sheetName val="22SBT"/>
    </sheetNames>
    <sheetDataSet>
      <sheetData sheetId="0">
        <row r="143">
          <cell r="N143">
            <v>1479500</v>
          </cell>
        </row>
      </sheetData>
      <sheetData sheetId="1">
        <row r="48">
          <cell r="N48">
            <v>1269900</v>
          </cell>
        </row>
      </sheetData>
      <sheetData sheetId="2">
        <row r="133">
          <cell r="N133">
            <v>4673100</v>
          </cell>
        </row>
      </sheetData>
      <sheetData sheetId="3">
        <row r="99">
          <cell r="N99">
            <v>2015800</v>
          </cell>
        </row>
      </sheetData>
      <sheetData sheetId="4">
        <row r="184">
          <cell r="N184">
            <v>4370100</v>
          </cell>
        </row>
      </sheetData>
      <sheetData sheetId="5">
        <row r="54">
          <cell r="N54">
            <v>1762300</v>
          </cell>
        </row>
      </sheetData>
      <sheetData sheetId="6">
        <row r="32">
          <cell r="N32">
            <v>91600</v>
          </cell>
        </row>
      </sheetData>
      <sheetData sheetId="7">
        <row r="53">
          <cell r="N53">
            <v>166000</v>
          </cell>
        </row>
      </sheetData>
      <sheetData sheetId="8">
        <row r="223">
          <cell r="N223">
            <v>1473900</v>
          </cell>
        </row>
      </sheetData>
      <sheetData sheetId="9">
        <row r="75">
          <cell r="N75">
            <v>11539500</v>
          </cell>
        </row>
      </sheetData>
      <sheetData sheetId="10">
        <row r="84">
          <cell r="N84">
            <v>503400</v>
          </cell>
        </row>
      </sheetData>
      <sheetData sheetId="11">
        <row r="72">
          <cell r="N72">
            <v>6383100</v>
          </cell>
        </row>
      </sheetData>
      <sheetData sheetId="12">
        <row r="135">
          <cell r="N135">
            <v>1906100</v>
          </cell>
        </row>
      </sheetData>
      <sheetData sheetId="13">
        <row r="31">
          <cell r="N31">
            <v>185800</v>
          </cell>
        </row>
      </sheetData>
      <sheetData sheetId="14">
        <row r="124">
          <cell r="N124">
            <v>1390600</v>
          </cell>
        </row>
      </sheetData>
      <sheetData sheetId="15">
        <row r="96">
          <cell r="N96">
            <v>6285500</v>
          </cell>
        </row>
      </sheetData>
      <sheetData sheetId="16">
        <row r="92">
          <cell r="N92">
            <v>1143700</v>
          </cell>
        </row>
      </sheetData>
      <sheetData sheetId="17">
        <row r="58">
          <cell r="N58">
            <v>211700</v>
          </cell>
        </row>
      </sheetData>
      <sheetData sheetId="18">
        <row r="67">
          <cell r="N67">
            <v>224400</v>
          </cell>
        </row>
      </sheetData>
      <sheetData sheetId="19">
        <row r="74">
          <cell r="N74">
            <v>638600</v>
          </cell>
        </row>
      </sheetData>
      <sheetData sheetId="20">
        <row r="61">
          <cell r="N61">
            <v>557400</v>
          </cell>
        </row>
      </sheetData>
      <sheetData sheetId="21">
        <row r="60">
          <cell r="N60">
            <v>277400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view="pageBreakPreview" zoomScaleNormal="100" zoomScaleSheetLayoutView="100" workbookViewId="0">
      <selection activeCell="F6" sqref="F6"/>
    </sheetView>
  </sheetViews>
  <sheetFormatPr defaultRowHeight="12.75" x14ac:dyDescent="0.2"/>
  <cols>
    <col min="2" max="2" width="14" customWidth="1"/>
    <col min="4" max="4" width="12.7109375" customWidth="1"/>
    <col min="5" max="5" width="59.42578125" bestFit="1" customWidth="1"/>
    <col min="6" max="6" width="12.28515625" bestFit="1" customWidth="1"/>
    <col min="7" max="7" width="19" customWidth="1"/>
    <col min="8" max="8" width="57.7109375" bestFit="1" customWidth="1"/>
    <col min="9" max="9" width="54.7109375" bestFit="1" customWidth="1"/>
  </cols>
  <sheetData>
    <row r="1" spans="1:8" ht="25.5" customHeight="1" x14ac:dyDescent="0.2">
      <c r="A1" s="54" t="s">
        <v>144</v>
      </c>
      <c r="B1" s="55"/>
      <c r="C1" s="55"/>
      <c r="D1" s="55"/>
      <c r="E1" s="55"/>
      <c r="F1" s="55"/>
      <c r="G1" s="56"/>
    </row>
    <row r="2" spans="1:8" ht="15.75" customHeight="1" thickBot="1" x14ac:dyDescent="0.25">
      <c r="A2" s="57" t="s">
        <v>147</v>
      </c>
      <c r="B2" s="58"/>
      <c r="C2" s="58"/>
      <c r="D2" s="58"/>
      <c r="E2" s="58"/>
      <c r="F2" s="58"/>
      <c r="G2" s="59"/>
    </row>
    <row r="3" spans="1:8" ht="40.5" customHeight="1" thickBot="1" x14ac:dyDescent="0.25">
      <c r="A3" s="60" t="s">
        <v>145</v>
      </c>
      <c r="B3" s="61"/>
      <c r="C3" s="61"/>
      <c r="D3" s="61"/>
      <c r="E3" s="61"/>
      <c r="F3" s="61"/>
      <c r="G3" s="62"/>
    </row>
    <row r="4" spans="1:8" ht="12.75" customHeight="1" x14ac:dyDescent="0.2">
      <c r="A4" s="63" t="s">
        <v>0</v>
      </c>
      <c r="B4" s="63" t="s">
        <v>1</v>
      </c>
      <c r="C4" s="65" t="s">
        <v>2</v>
      </c>
      <c r="D4" s="1" t="s">
        <v>3</v>
      </c>
      <c r="E4" s="65" t="s">
        <v>4</v>
      </c>
      <c r="F4" s="63" t="s">
        <v>5</v>
      </c>
      <c r="G4" s="63" t="s">
        <v>6</v>
      </c>
    </row>
    <row r="5" spans="1:8" ht="13.5" thickBot="1" x14ac:dyDescent="0.25">
      <c r="A5" s="64"/>
      <c r="B5" s="64"/>
      <c r="C5" s="66"/>
      <c r="D5" s="2" t="s">
        <v>7</v>
      </c>
      <c r="E5" s="66"/>
      <c r="F5" s="64"/>
      <c r="G5" s="64"/>
    </row>
    <row r="6" spans="1:8" x14ac:dyDescent="0.2">
      <c r="A6" s="9">
        <v>1</v>
      </c>
      <c r="B6" s="10" t="s">
        <v>8</v>
      </c>
      <c r="C6" s="10" t="s">
        <v>9</v>
      </c>
      <c r="D6" s="11">
        <v>190</v>
      </c>
      <c r="E6" s="12" t="s">
        <v>10</v>
      </c>
      <c r="F6" s="52"/>
      <c r="G6" s="13">
        <f t="shared" ref="G6:G67" si="0">D6*F6</f>
        <v>0</v>
      </c>
      <c r="H6" s="3"/>
    </row>
    <row r="7" spans="1:8" x14ac:dyDescent="0.2">
      <c r="A7" s="14">
        <v>2</v>
      </c>
      <c r="B7" s="15" t="s">
        <v>8</v>
      </c>
      <c r="C7" s="15" t="s">
        <v>9</v>
      </c>
      <c r="D7" s="16">
        <v>280</v>
      </c>
      <c r="E7" s="17" t="s">
        <v>11</v>
      </c>
      <c r="F7" s="53"/>
      <c r="G7" s="18">
        <f t="shared" si="0"/>
        <v>0</v>
      </c>
      <c r="H7" s="3"/>
    </row>
    <row r="8" spans="1:8" x14ac:dyDescent="0.2">
      <c r="A8" s="14">
        <v>3</v>
      </c>
      <c r="B8" s="15" t="s">
        <v>8</v>
      </c>
      <c r="C8" s="15" t="s">
        <v>9</v>
      </c>
      <c r="D8" s="16">
        <v>1250</v>
      </c>
      <c r="E8" s="17" t="s">
        <v>12</v>
      </c>
      <c r="F8" s="53"/>
      <c r="G8" s="18">
        <f t="shared" si="0"/>
        <v>0</v>
      </c>
      <c r="H8" s="3"/>
    </row>
    <row r="9" spans="1:8" x14ac:dyDescent="0.2">
      <c r="A9" s="14">
        <v>4</v>
      </c>
      <c r="B9" s="15" t="s">
        <v>8</v>
      </c>
      <c r="C9" s="15" t="s">
        <v>9</v>
      </c>
      <c r="D9" s="16">
        <v>940</v>
      </c>
      <c r="E9" s="17" t="s">
        <v>13</v>
      </c>
      <c r="F9" s="53"/>
      <c r="G9" s="18">
        <f t="shared" si="0"/>
        <v>0</v>
      </c>
      <c r="H9" s="3"/>
    </row>
    <row r="10" spans="1:8" x14ac:dyDescent="0.2">
      <c r="A10" s="14">
        <v>5</v>
      </c>
      <c r="B10" s="15" t="s">
        <v>14</v>
      </c>
      <c r="C10" s="15" t="s">
        <v>9</v>
      </c>
      <c r="D10" s="16">
        <v>540</v>
      </c>
      <c r="E10" s="17" t="s">
        <v>15</v>
      </c>
      <c r="F10" s="53"/>
      <c r="G10" s="18">
        <f t="shared" si="0"/>
        <v>0</v>
      </c>
      <c r="H10" s="3"/>
    </row>
    <row r="11" spans="1:8" x14ac:dyDescent="0.2">
      <c r="A11" s="14">
        <v>6</v>
      </c>
      <c r="B11" s="15" t="s">
        <v>16</v>
      </c>
      <c r="C11" s="15" t="s">
        <v>17</v>
      </c>
      <c r="D11" s="16">
        <v>4</v>
      </c>
      <c r="E11" s="17" t="s">
        <v>18</v>
      </c>
      <c r="F11" s="53"/>
      <c r="G11" s="18">
        <f t="shared" si="0"/>
        <v>0</v>
      </c>
      <c r="H11" s="3"/>
    </row>
    <row r="12" spans="1:8" x14ac:dyDescent="0.2">
      <c r="A12" s="14">
        <v>7</v>
      </c>
      <c r="B12" s="15" t="s">
        <v>16</v>
      </c>
      <c r="C12" s="15" t="s">
        <v>17</v>
      </c>
      <c r="D12" s="16">
        <v>3</v>
      </c>
      <c r="E12" s="17" t="s">
        <v>19</v>
      </c>
      <c r="F12" s="53"/>
      <c r="G12" s="18">
        <f t="shared" si="0"/>
        <v>0</v>
      </c>
    </row>
    <row r="13" spans="1:8" x14ac:dyDescent="0.2">
      <c r="A13" s="14">
        <v>8</v>
      </c>
      <c r="B13" s="15" t="s">
        <v>16</v>
      </c>
      <c r="C13" s="15" t="s">
        <v>17</v>
      </c>
      <c r="D13" s="16">
        <v>1</v>
      </c>
      <c r="E13" s="19" t="s">
        <v>20</v>
      </c>
      <c r="F13" s="53"/>
      <c r="G13" s="18">
        <f t="shared" si="0"/>
        <v>0</v>
      </c>
    </row>
    <row r="14" spans="1:8" x14ac:dyDescent="0.2">
      <c r="A14" s="14">
        <v>9</v>
      </c>
      <c r="B14" s="15" t="s">
        <v>16</v>
      </c>
      <c r="C14" s="15" t="s">
        <v>17</v>
      </c>
      <c r="D14" s="16">
        <v>2</v>
      </c>
      <c r="E14" s="17" t="s">
        <v>21</v>
      </c>
      <c r="F14" s="53"/>
      <c r="G14" s="18">
        <f t="shared" si="0"/>
        <v>0</v>
      </c>
    </row>
    <row r="15" spans="1:8" x14ac:dyDescent="0.2">
      <c r="A15" s="14">
        <v>10</v>
      </c>
      <c r="B15" s="15" t="s">
        <v>14</v>
      </c>
      <c r="C15" s="15" t="s">
        <v>17</v>
      </c>
      <c r="D15" s="16">
        <v>1</v>
      </c>
      <c r="E15" s="17" t="s">
        <v>22</v>
      </c>
      <c r="F15" s="53"/>
      <c r="G15" s="18">
        <f t="shared" si="0"/>
        <v>0</v>
      </c>
      <c r="H15" s="3"/>
    </row>
    <row r="16" spans="1:8" x14ac:dyDescent="0.2">
      <c r="A16" s="14">
        <v>11</v>
      </c>
      <c r="B16" s="15" t="s">
        <v>8</v>
      </c>
      <c r="C16" s="15" t="s">
        <v>9</v>
      </c>
      <c r="D16" s="16">
        <v>14</v>
      </c>
      <c r="E16" s="17" t="s">
        <v>23</v>
      </c>
      <c r="F16" s="53"/>
      <c r="G16" s="18">
        <f t="shared" si="0"/>
        <v>0</v>
      </c>
    </row>
    <row r="17" spans="1:9" x14ac:dyDescent="0.2">
      <c r="A17" s="14">
        <v>12</v>
      </c>
      <c r="B17" s="15" t="s">
        <v>24</v>
      </c>
      <c r="C17" s="15" t="s">
        <v>9</v>
      </c>
      <c r="D17" s="16">
        <v>725</v>
      </c>
      <c r="E17" s="17" t="s">
        <v>25</v>
      </c>
      <c r="F17" s="53"/>
      <c r="G17" s="18">
        <f t="shared" si="0"/>
        <v>0</v>
      </c>
      <c r="I17" s="3"/>
    </row>
    <row r="18" spans="1:9" x14ac:dyDescent="0.2">
      <c r="A18" s="14">
        <v>13</v>
      </c>
      <c r="B18" s="15" t="s">
        <v>26</v>
      </c>
      <c r="C18" s="15" t="s">
        <v>17</v>
      </c>
      <c r="D18" s="16">
        <v>3</v>
      </c>
      <c r="E18" s="17" t="s">
        <v>27</v>
      </c>
      <c r="F18" s="53"/>
      <c r="G18" s="18">
        <f>D18*F18</f>
        <v>0</v>
      </c>
      <c r="H18" s="3"/>
    </row>
    <row r="19" spans="1:9" x14ac:dyDescent="0.2">
      <c r="A19" s="14">
        <v>14</v>
      </c>
      <c r="B19" s="15" t="s">
        <v>143</v>
      </c>
      <c r="C19" s="15" t="s">
        <v>9</v>
      </c>
      <c r="D19" s="16">
        <v>105</v>
      </c>
      <c r="E19" s="17" t="s">
        <v>28</v>
      </c>
      <c r="F19" s="53"/>
      <c r="G19" s="18">
        <f t="shared" si="0"/>
        <v>0</v>
      </c>
    </row>
    <row r="20" spans="1:9" x14ac:dyDescent="0.2">
      <c r="A20" s="14">
        <v>15</v>
      </c>
      <c r="B20" s="15" t="s">
        <v>29</v>
      </c>
      <c r="C20" s="15" t="s">
        <v>17</v>
      </c>
      <c r="D20" s="16">
        <v>1</v>
      </c>
      <c r="E20" s="19" t="s">
        <v>30</v>
      </c>
      <c r="F20" s="53"/>
      <c r="G20" s="18">
        <f>D20*F20</f>
        <v>0</v>
      </c>
    </row>
    <row r="21" spans="1:9" x14ac:dyDescent="0.2">
      <c r="A21" s="14">
        <v>16</v>
      </c>
      <c r="B21" s="15" t="s">
        <v>31</v>
      </c>
      <c r="C21" s="15" t="s">
        <v>17</v>
      </c>
      <c r="D21" s="16">
        <v>1</v>
      </c>
      <c r="E21" s="19" t="s">
        <v>32</v>
      </c>
      <c r="F21" s="53"/>
      <c r="G21" s="18">
        <f>D21*F21</f>
        <v>0</v>
      </c>
    </row>
    <row r="22" spans="1:9" x14ac:dyDescent="0.2">
      <c r="A22" s="14">
        <v>17</v>
      </c>
      <c r="B22" s="15" t="s">
        <v>33</v>
      </c>
      <c r="C22" s="15" t="s">
        <v>17</v>
      </c>
      <c r="D22" s="16">
        <v>3</v>
      </c>
      <c r="E22" s="19" t="s">
        <v>34</v>
      </c>
      <c r="F22" s="53"/>
      <c r="G22" s="18">
        <f>D22*F22</f>
        <v>0</v>
      </c>
      <c r="H22" s="3"/>
    </row>
    <row r="23" spans="1:9" x14ac:dyDescent="0.2">
      <c r="A23" s="14">
        <v>18</v>
      </c>
      <c r="B23" s="15" t="s">
        <v>31</v>
      </c>
      <c r="C23" s="15" t="s">
        <v>17</v>
      </c>
      <c r="D23" s="16">
        <v>1</v>
      </c>
      <c r="E23" s="20" t="s">
        <v>129</v>
      </c>
      <c r="F23" s="53"/>
      <c r="G23" s="18">
        <f t="shared" si="0"/>
        <v>0</v>
      </c>
      <c r="H23" s="3"/>
    </row>
    <row r="24" spans="1:9" x14ac:dyDescent="0.2">
      <c r="A24" s="14">
        <v>19</v>
      </c>
      <c r="B24" s="15" t="s">
        <v>31</v>
      </c>
      <c r="C24" s="15" t="s">
        <v>17</v>
      </c>
      <c r="D24" s="16">
        <v>4</v>
      </c>
      <c r="E24" s="20" t="s">
        <v>128</v>
      </c>
      <c r="F24" s="53"/>
      <c r="G24" s="18">
        <f t="shared" si="0"/>
        <v>0</v>
      </c>
      <c r="H24" s="3"/>
    </row>
    <row r="25" spans="1:9" x14ac:dyDescent="0.2">
      <c r="A25" s="14">
        <v>20</v>
      </c>
      <c r="B25" s="15" t="s">
        <v>31</v>
      </c>
      <c r="C25" s="15" t="s">
        <v>17</v>
      </c>
      <c r="D25" s="16">
        <v>4</v>
      </c>
      <c r="E25" s="20" t="s">
        <v>127</v>
      </c>
      <c r="F25" s="53"/>
      <c r="G25" s="18">
        <f t="shared" si="0"/>
        <v>0</v>
      </c>
      <c r="H25" s="3"/>
    </row>
    <row r="26" spans="1:9" x14ac:dyDescent="0.2">
      <c r="A26" s="14">
        <v>21</v>
      </c>
      <c r="B26" s="15" t="s">
        <v>31</v>
      </c>
      <c r="C26" s="15" t="s">
        <v>17</v>
      </c>
      <c r="D26" s="16">
        <v>1</v>
      </c>
      <c r="E26" s="17" t="s">
        <v>35</v>
      </c>
      <c r="F26" s="53"/>
      <c r="G26" s="18">
        <f>D26*F26</f>
        <v>0</v>
      </c>
    </row>
    <row r="27" spans="1:9" x14ac:dyDescent="0.2">
      <c r="A27" s="14">
        <v>22</v>
      </c>
      <c r="B27" s="15" t="s">
        <v>33</v>
      </c>
      <c r="C27" s="15" t="s">
        <v>17</v>
      </c>
      <c r="D27" s="16">
        <v>2</v>
      </c>
      <c r="E27" s="17" t="s">
        <v>36</v>
      </c>
      <c r="F27" s="53"/>
      <c r="G27" s="18">
        <f t="shared" si="0"/>
        <v>0</v>
      </c>
      <c r="H27" s="3"/>
    </row>
    <row r="28" spans="1:9" x14ac:dyDescent="0.2">
      <c r="A28" s="14">
        <v>23</v>
      </c>
      <c r="B28" s="15" t="s">
        <v>37</v>
      </c>
      <c r="C28" s="15" t="s">
        <v>9</v>
      </c>
      <c r="D28" s="16">
        <v>580</v>
      </c>
      <c r="E28" s="17" t="s">
        <v>38</v>
      </c>
      <c r="F28" s="53"/>
      <c r="G28" s="18">
        <f t="shared" si="0"/>
        <v>0</v>
      </c>
      <c r="H28" s="3"/>
    </row>
    <row r="29" spans="1:9" x14ac:dyDescent="0.2">
      <c r="A29" s="14">
        <v>24</v>
      </c>
      <c r="B29" s="49" t="s">
        <v>136</v>
      </c>
      <c r="C29" s="15" t="s">
        <v>17</v>
      </c>
      <c r="D29" s="16">
        <v>1</v>
      </c>
      <c r="E29" s="19" t="s">
        <v>39</v>
      </c>
      <c r="F29" s="53"/>
      <c r="G29" s="18">
        <f t="shared" si="0"/>
        <v>0</v>
      </c>
      <c r="H29" s="3"/>
    </row>
    <row r="30" spans="1:9" ht="12.75" customHeight="1" x14ac:dyDescent="0.2">
      <c r="A30" s="21">
        <v>25</v>
      </c>
      <c r="B30" s="22" t="s">
        <v>40</v>
      </c>
      <c r="C30" s="22" t="s">
        <v>9</v>
      </c>
      <c r="D30" s="23">
        <v>118</v>
      </c>
      <c r="E30" s="51" t="s">
        <v>139</v>
      </c>
      <c r="F30" s="53"/>
      <c r="G30" s="24">
        <f>D30*F30</f>
        <v>0</v>
      </c>
      <c r="H30" s="3"/>
    </row>
    <row r="31" spans="1:9" x14ac:dyDescent="0.2">
      <c r="A31" s="14">
        <v>26</v>
      </c>
      <c r="B31" s="15" t="s">
        <v>40</v>
      </c>
      <c r="C31" s="15" t="s">
        <v>9</v>
      </c>
      <c r="D31" s="16">
        <v>56</v>
      </c>
      <c r="E31" s="20" t="s">
        <v>140</v>
      </c>
      <c r="F31" s="53"/>
      <c r="G31" s="18">
        <f>D31*F31</f>
        <v>0</v>
      </c>
      <c r="H31" s="3"/>
    </row>
    <row r="32" spans="1:9" x14ac:dyDescent="0.2">
      <c r="A32" s="14">
        <v>27</v>
      </c>
      <c r="B32" s="15" t="s">
        <v>40</v>
      </c>
      <c r="C32" s="15" t="s">
        <v>9</v>
      </c>
      <c r="D32" s="16">
        <v>340</v>
      </c>
      <c r="E32" s="20" t="s">
        <v>141</v>
      </c>
      <c r="F32" s="53"/>
      <c r="G32" s="18">
        <f t="shared" si="0"/>
        <v>0</v>
      </c>
      <c r="H32" s="3"/>
    </row>
    <row r="33" spans="1:8" x14ac:dyDescent="0.2">
      <c r="A33" s="14">
        <v>28</v>
      </c>
      <c r="B33" s="15" t="s">
        <v>41</v>
      </c>
      <c r="C33" s="15" t="s">
        <v>17</v>
      </c>
      <c r="D33" s="16">
        <v>5</v>
      </c>
      <c r="E33" s="17" t="s">
        <v>42</v>
      </c>
      <c r="F33" s="53"/>
      <c r="G33" s="18">
        <f>D33*F33</f>
        <v>0</v>
      </c>
      <c r="H33" s="3"/>
    </row>
    <row r="34" spans="1:8" x14ac:dyDescent="0.2">
      <c r="A34" s="14">
        <v>29</v>
      </c>
      <c r="B34" s="15" t="s">
        <v>41</v>
      </c>
      <c r="C34" s="25" t="s">
        <v>17</v>
      </c>
      <c r="D34" s="16">
        <v>1</v>
      </c>
      <c r="E34" s="19" t="s">
        <v>43</v>
      </c>
      <c r="F34" s="53"/>
      <c r="G34" s="18">
        <f t="shared" ref="G34" si="1">D34*F34</f>
        <v>0</v>
      </c>
      <c r="H34" s="3"/>
    </row>
    <row r="35" spans="1:8" x14ac:dyDescent="0.2">
      <c r="A35" s="14">
        <v>30</v>
      </c>
      <c r="B35" s="15" t="s">
        <v>41</v>
      </c>
      <c r="C35" s="15" t="s">
        <v>17</v>
      </c>
      <c r="D35" s="16">
        <v>11</v>
      </c>
      <c r="E35" s="17" t="s">
        <v>44</v>
      </c>
      <c r="F35" s="53"/>
      <c r="G35" s="18">
        <f t="shared" si="0"/>
        <v>0</v>
      </c>
      <c r="H35" s="3"/>
    </row>
    <row r="36" spans="1:8" s="6" customFormat="1" x14ac:dyDescent="0.2">
      <c r="A36" s="21">
        <v>31</v>
      </c>
      <c r="B36" s="22" t="s">
        <v>45</v>
      </c>
      <c r="C36" s="22" t="s">
        <v>9</v>
      </c>
      <c r="D36" s="23">
        <v>62</v>
      </c>
      <c r="E36" s="26" t="s">
        <v>46</v>
      </c>
      <c r="F36" s="53"/>
      <c r="G36" s="24">
        <f t="shared" si="0"/>
        <v>0</v>
      </c>
      <c r="H36" s="7"/>
    </row>
    <row r="37" spans="1:8" x14ac:dyDescent="0.2">
      <c r="A37" s="14">
        <v>32</v>
      </c>
      <c r="B37" s="15" t="s">
        <v>47</v>
      </c>
      <c r="C37" s="15" t="s">
        <v>17</v>
      </c>
      <c r="D37" s="16">
        <v>5</v>
      </c>
      <c r="E37" s="17" t="s">
        <v>48</v>
      </c>
      <c r="F37" s="53"/>
      <c r="G37" s="18">
        <f t="shared" si="0"/>
        <v>0</v>
      </c>
    </row>
    <row r="38" spans="1:8" x14ac:dyDescent="0.2">
      <c r="A38" s="14">
        <v>33</v>
      </c>
      <c r="B38" s="15" t="s">
        <v>47</v>
      </c>
      <c r="C38" s="15" t="s">
        <v>17</v>
      </c>
      <c r="D38" s="16">
        <v>2</v>
      </c>
      <c r="E38" s="17" t="s">
        <v>49</v>
      </c>
      <c r="F38" s="53"/>
      <c r="G38" s="18">
        <f t="shared" si="0"/>
        <v>0</v>
      </c>
    </row>
    <row r="39" spans="1:8" x14ac:dyDescent="0.2">
      <c r="A39" s="14">
        <v>34</v>
      </c>
      <c r="B39" s="15" t="s">
        <v>45</v>
      </c>
      <c r="C39" s="15" t="s">
        <v>17</v>
      </c>
      <c r="D39" s="16">
        <v>2</v>
      </c>
      <c r="E39" s="17" t="s">
        <v>50</v>
      </c>
      <c r="F39" s="53"/>
      <c r="G39" s="18">
        <f t="shared" si="0"/>
        <v>0</v>
      </c>
    </row>
    <row r="40" spans="1:8" x14ac:dyDescent="0.2">
      <c r="A40" s="14">
        <v>35</v>
      </c>
      <c r="B40" s="15" t="s">
        <v>45</v>
      </c>
      <c r="C40" s="15" t="s">
        <v>9</v>
      </c>
      <c r="D40" s="16">
        <v>2563</v>
      </c>
      <c r="E40" s="17" t="s">
        <v>51</v>
      </c>
      <c r="F40" s="53"/>
      <c r="G40" s="18">
        <f t="shared" si="0"/>
        <v>0</v>
      </c>
    </row>
    <row r="41" spans="1:8" x14ac:dyDescent="0.2">
      <c r="A41" s="14">
        <v>36</v>
      </c>
      <c r="B41" s="15" t="s">
        <v>47</v>
      </c>
      <c r="C41" s="15" t="s">
        <v>17</v>
      </c>
      <c r="D41" s="16">
        <v>18</v>
      </c>
      <c r="E41" s="17" t="s">
        <v>52</v>
      </c>
      <c r="F41" s="53"/>
      <c r="G41" s="18">
        <f t="shared" si="0"/>
        <v>0</v>
      </c>
    </row>
    <row r="42" spans="1:8" x14ac:dyDescent="0.2">
      <c r="A42" s="14">
        <v>37</v>
      </c>
      <c r="B42" s="15" t="s">
        <v>47</v>
      </c>
      <c r="C42" s="15" t="s">
        <v>17</v>
      </c>
      <c r="D42" s="16">
        <v>1</v>
      </c>
      <c r="E42" s="17" t="s">
        <v>53</v>
      </c>
      <c r="F42" s="53"/>
      <c r="G42" s="18">
        <f t="shared" si="0"/>
        <v>0</v>
      </c>
      <c r="H42" s="3"/>
    </row>
    <row r="43" spans="1:8" x14ac:dyDescent="0.2">
      <c r="A43" s="14">
        <v>38</v>
      </c>
      <c r="B43" s="15" t="s">
        <v>47</v>
      </c>
      <c r="C43" s="15" t="s">
        <v>17</v>
      </c>
      <c r="D43" s="16">
        <v>1</v>
      </c>
      <c r="E43" s="17" t="s">
        <v>54</v>
      </c>
      <c r="F43" s="53"/>
      <c r="G43" s="18">
        <f t="shared" si="0"/>
        <v>0</v>
      </c>
    </row>
    <row r="44" spans="1:8" x14ac:dyDescent="0.2">
      <c r="A44" s="14">
        <v>39</v>
      </c>
      <c r="B44" s="15" t="s">
        <v>47</v>
      </c>
      <c r="C44" s="15" t="s">
        <v>17</v>
      </c>
      <c r="D44" s="16">
        <v>6</v>
      </c>
      <c r="E44" s="17" t="s">
        <v>55</v>
      </c>
      <c r="F44" s="53"/>
      <c r="G44" s="18">
        <f t="shared" si="0"/>
        <v>0</v>
      </c>
    </row>
    <row r="45" spans="1:8" x14ac:dyDescent="0.2">
      <c r="A45" s="14">
        <v>40</v>
      </c>
      <c r="B45" s="15" t="s">
        <v>47</v>
      </c>
      <c r="C45" s="15" t="s">
        <v>17</v>
      </c>
      <c r="D45" s="16">
        <v>6</v>
      </c>
      <c r="E45" s="17" t="s">
        <v>56</v>
      </c>
      <c r="F45" s="53"/>
      <c r="G45" s="18">
        <f t="shared" si="0"/>
        <v>0</v>
      </c>
    </row>
    <row r="46" spans="1:8" x14ac:dyDescent="0.2">
      <c r="A46" s="14">
        <v>41</v>
      </c>
      <c r="B46" s="15" t="s">
        <v>47</v>
      </c>
      <c r="C46" s="15" t="s">
        <v>17</v>
      </c>
      <c r="D46" s="16">
        <v>3</v>
      </c>
      <c r="E46" s="17" t="s">
        <v>57</v>
      </c>
      <c r="F46" s="53"/>
      <c r="G46" s="18">
        <f t="shared" si="0"/>
        <v>0</v>
      </c>
    </row>
    <row r="47" spans="1:8" x14ac:dyDescent="0.2">
      <c r="A47" s="14">
        <v>42</v>
      </c>
      <c r="B47" s="15" t="s">
        <v>47</v>
      </c>
      <c r="C47" s="15" t="s">
        <v>17</v>
      </c>
      <c r="D47" s="16">
        <v>1</v>
      </c>
      <c r="E47" s="17" t="s">
        <v>58</v>
      </c>
      <c r="F47" s="53"/>
      <c r="G47" s="18">
        <f t="shared" si="0"/>
        <v>0</v>
      </c>
      <c r="H47" s="3"/>
    </row>
    <row r="48" spans="1:8" x14ac:dyDescent="0.2">
      <c r="A48" s="14">
        <v>43</v>
      </c>
      <c r="B48" s="27" t="s">
        <v>45</v>
      </c>
      <c r="C48" s="25" t="s">
        <v>17</v>
      </c>
      <c r="D48" s="16">
        <v>1</v>
      </c>
      <c r="E48" s="28" t="s">
        <v>59</v>
      </c>
      <c r="F48" s="53"/>
      <c r="G48" s="18">
        <f t="shared" si="0"/>
        <v>0</v>
      </c>
    </row>
    <row r="49" spans="1:8" x14ac:dyDescent="0.2">
      <c r="A49" s="14">
        <v>44</v>
      </c>
      <c r="B49" s="15" t="s">
        <v>60</v>
      </c>
      <c r="C49" s="15" t="s">
        <v>17</v>
      </c>
      <c r="D49" s="16">
        <v>1</v>
      </c>
      <c r="E49" s="19" t="s">
        <v>61</v>
      </c>
      <c r="F49" s="53"/>
      <c r="G49" s="18">
        <f t="shared" si="0"/>
        <v>0</v>
      </c>
      <c r="H49" s="3"/>
    </row>
    <row r="50" spans="1:8" x14ac:dyDescent="0.2">
      <c r="A50" s="14">
        <v>45</v>
      </c>
      <c r="B50" s="15" t="s">
        <v>45</v>
      </c>
      <c r="C50" s="15" t="s">
        <v>9</v>
      </c>
      <c r="D50" s="16">
        <v>215</v>
      </c>
      <c r="E50" s="17" t="s">
        <v>62</v>
      </c>
      <c r="F50" s="53"/>
      <c r="G50" s="18">
        <f t="shared" si="0"/>
        <v>0</v>
      </c>
      <c r="H50" s="3"/>
    </row>
    <row r="51" spans="1:8" x14ac:dyDescent="0.2">
      <c r="A51" s="14">
        <v>46</v>
      </c>
      <c r="B51" s="15" t="s">
        <v>45</v>
      </c>
      <c r="C51" s="15" t="s">
        <v>9</v>
      </c>
      <c r="D51" s="16">
        <v>277</v>
      </c>
      <c r="E51" s="17" t="s">
        <v>63</v>
      </c>
      <c r="F51" s="53"/>
      <c r="G51" s="18">
        <f t="shared" si="0"/>
        <v>0</v>
      </c>
      <c r="H51" s="3"/>
    </row>
    <row r="52" spans="1:8" x14ac:dyDescent="0.2">
      <c r="A52" s="14">
        <v>47</v>
      </c>
      <c r="B52" s="15" t="s">
        <v>47</v>
      </c>
      <c r="C52" s="15" t="s">
        <v>17</v>
      </c>
      <c r="D52" s="16">
        <v>3</v>
      </c>
      <c r="E52" s="17" t="s">
        <v>64</v>
      </c>
      <c r="F52" s="53"/>
      <c r="G52" s="18">
        <f t="shared" si="0"/>
        <v>0</v>
      </c>
      <c r="H52" s="3"/>
    </row>
    <row r="53" spans="1:8" x14ac:dyDescent="0.2">
      <c r="A53" s="14">
        <v>48</v>
      </c>
      <c r="B53" s="15" t="s">
        <v>47</v>
      </c>
      <c r="C53" s="15" t="s">
        <v>17</v>
      </c>
      <c r="D53" s="16">
        <v>14</v>
      </c>
      <c r="E53" s="17" t="s">
        <v>65</v>
      </c>
      <c r="F53" s="53"/>
      <c r="G53" s="18">
        <f t="shared" si="0"/>
        <v>0</v>
      </c>
    </row>
    <row r="54" spans="1:8" x14ac:dyDescent="0.2">
      <c r="A54" s="14">
        <v>49</v>
      </c>
      <c r="B54" s="15" t="s">
        <v>47</v>
      </c>
      <c r="C54" s="15" t="s">
        <v>17</v>
      </c>
      <c r="D54" s="16">
        <v>1</v>
      </c>
      <c r="E54" s="17" t="s">
        <v>66</v>
      </c>
      <c r="F54" s="53"/>
      <c r="G54" s="18">
        <f t="shared" si="0"/>
        <v>0</v>
      </c>
      <c r="H54" s="3"/>
    </row>
    <row r="55" spans="1:8" x14ac:dyDescent="0.2">
      <c r="A55" s="14">
        <v>50</v>
      </c>
      <c r="B55" s="15" t="s">
        <v>47</v>
      </c>
      <c r="C55" s="15" t="s">
        <v>17</v>
      </c>
      <c r="D55" s="16">
        <v>6</v>
      </c>
      <c r="E55" s="17" t="s">
        <v>67</v>
      </c>
      <c r="F55" s="53"/>
      <c r="G55" s="18">
        <f t="shared" si="0"/>
        <v>0</v>
      </c>
    </row>
    <row r="56" spans="1:8" x14ac:dyDescent="0.2">
      <c r="A56" s="14">
        <v>51</v>
      </c>
      <c r="B56" s="15" t="s">
        <v>47</v>
      </c>
      <c r="C56" s="15" t="s">
        <v>17</v>
      </c>
      <c r="D56" s="16">
        <v>6</v>
      </c>
      <c r="E56" s="17" t="s">
        <v>68</v>
      </c>
      <c r="F56" s="53"/>
      <c r="G56" s="18">
        <f t="shared" si="0"/>
        <v>0</v>
      </c>
    </row>
    <row r="57" spans="1:8" x14ac:dyDescent="0.2">
      <c r="A57" s="14">
        <v>52</v>
      </c>
      <c r="B57" s="15" t="s">
        <v>45</v>
      </c>
      <c r="C57" s="15" t="s">
        <v>17</v>
      </c>
      <c r="D57" s="16">
        <v>1</v>
      </c>
      <c r="E57" s="17" t="s">
        <v>69</v>
      </c>
      <c r="F57" s="53"/>
      <c r="G57" s="18">
        <f t="shared" si="0"/>
        <v>0</v>
      </c>
    </row>
    <row r="58" spans="1:8" x14ac:dyDescent="0.2">
      <c r="A58" s="14">
        <v>53</v>
      </c>
      <c r="B58" s="15" t="s">
        <v>45</v>
      </c>
      <c r="C58" s="15" t="s">
        <v>9</v>
      </c>
      <c r="D58" s="16">
        <v>310</v>
      </c>
      <c r="E58" s="17" t="s">
        <v>70</v>
      </c>
      <c r="F58" s="53"/>
      <c r="G58" s="18">
        <f t="shared" si="0"/>
        <v>0</v>
      </c>
      <c r="H58" s="3"/>
    </row>
    <row r="59" spans="1:8" x14ac:dyDescent="0.2">
      <c r="A59" s="14">
        <v>54</v>
      </c>
      <c r="B59" s="15" t="s">
        <v>47</v>
      </c>
      <c r="C59" s="15" t="s">
        <v>17</v>
      </c>
      <c r="D59" s="16">
        <v>2</v>
      </c>
      <c r="E59" s="17" t="s">
        <v>71</v>
      </c>
      <c r="F59" s="53"/>
      <c r="G59" s="18">
        <f t="shared" si="0"/>
        <v>0</v>
      </c>
      <c r="H59" s="3"/>
    </row>
    <row r="60" spans="1:8" x14ac:dyDescent="0.2">
      <c r="A60" s="14">
        <v>55</v>
      </c>
      <c r="B60" s="15" t="s">
        <v>47</v>
      </c>
      <c r="C60" s="15" t="s">
        <v>17</v>
      </c>
      <c r="D60" s="16">
        <v>16</v>
      </c>
      <c r="E60" s="17" t="s">
        <v>72</v>
      </c>
      <c r="F60" s="53"/>
      <c r="G60" s="18">
        <f t="shared" si="0"/>
        <v>0</v>
      </c>
    </row>
    <row r="61" spans="1:8" x14ac:dyDescent="0.2">
      <c r="A61" s="14">
        <v>56</v>
      </c>
      <c r="B61" s="15" t="s">
        <v>47</v>
      </c>
      <c r="C61" s="15" t="s">
        <v>17</v>
      </c>
      <c r="D61" s="16">
        <v>3</v>
      </c>
      <c r="E61" s="17" t="s">
        <v>73</v>
      </c>
      <c r="F61" s="53"/>
      <c r="G61" s="18">
        <f t="shared" si="0"/>
        <v>0</v>
      </c>
    </row>
    <row r="62" spans="1:8" x14ac:dyDescent="0.2">
      <c r="A62" s="14">
        <v>57</v>
      </c>
      <c r="B62" s="15" t="s">
        <v>45</v>
      </c>
      <c r="C62" s="15" t="s">
        <v>17</v>
      </c>
      <c r="D62" s="16">
        <v>8</v>
      </c>
      <c r="E62" s="17" t="s">
        <v>74</v>
      </c>
      <c r="F62" s="53"/>
      <c r="G62" s="18">
        <f t="shared" si="0"/>
        <v>0</v>
      </c>
    </row>
    <row r="63" spans="1:8" x14ac:dyDescent="0.2">
      <c r="A63" s="14">
        <v>58</v>
      </c>
      <c r="B63" s="15" t="s">
        <v>45</v>
      </c>
      <c r="C63" s="15" t="s">
        <v>9</v>
      </c>
      <c r="D63" s="16">
        <v>95</v>
      </c>
      <c r="E63" s="17" t="s">
        <v>75</v>
      </c>
      <c r="F63" s="53"/>
      <c r="G63" s="18">
        <f t="shared" si="0"/>
        <v>0</v>
      </c>
      <c r="H63" s="3"/>
    </row>
    <row r="64" spans="1:8" x14ac:dyDescent="0.2">
      <c r="A64" s="14">
        <v>59</v>
      </c>
      <c r="B64" s="15" t="s">
        <v>47</v>
      </c>
      <c r="C64" s="15" t="s">
        <v>17</v>
      </c>
      <c r="D64" s="16">
        <v>2</v>
      </c>
      <c r="E64" s="17" t="s">
        <v>76</v>
      </c>
      <c r="F64" s="53"/>
      <c r="G64" s="18">
        <f t="shared" si="0"/>
        <v>0</v>
      </c>
    </row>
    <row r="65" spans="1:8" x14ac:dyDescent="0.2">
      <c r="A65" s="14">
        <v>60</v>
      </c>
      <c r="B65" s="15" t="s">
        <v>47</v>
      </c>
      <c r="C65" s="15" t="s">
        <v>17</v>
      </c>
      <c r="D65" s="16">
        <v>2</v>
      </c>
      <c r="E65" s="17" t="s">
        <v>77</v>
      </c>
      <c r="F65" s="53"/>
      <c r="G65" s="18">
        <f t="shared" si="0"/>
        <v>0</v>
      </c>
    </row>
    <row r="66" spans="1:8" x14ac:dyDescent="0.2">
      <c r="A66" s="14">
        <v>61</v>
      </c>
      <c r="B66" s="15" t="s">
        <v>45</v>
      </c>
      <c r="C66" s="15" t="s">
        <v>17</v>
      </c>
      <c r="D66" s="16">
        <v>1</v>
      </c>
      <c r="E66" s="17" t="s">
        <v>78</v>
      </c>
      <c r="F66" s="53"/>
      <c r="G66" s="18">
        <f>D66*F66</f>
        <v>0</v>
      </c>
    </row>
    <row r="67" spans="1:8" x14ac:dyDescent="0.2">
      <c r="A67" s="14">
        <v>62</v>
      </c>
      <c r="B67" s="15" t="s">
        <v>45</v>
      </c>
      <c r="C67" s="15" t="s">
        <v>17</v>
      </c>
      <c r="D67" s="16">
        <v>7</v>
      </c>
      <c r="E67" s="17" t="s">
        <v>79</v>
      </c>
      <c r="F67" s="53"/>
      <c r="G67" s="18">
        <f t="shared" si="0"/>
        <v>0</v>
      </c>
    </row>
    <row r="68" spans="1:8" x14ac:dyDescent="0.2">
      <c r="A68" s="14">
        <v>63</v>
      </c>
      <c r="B68" s="15" t="s">
        <v>80</v>
      </c>
      <c r="C68" s="15" t="s">
        <v>17</v>
      </c>
      <c r="D68" s="16">
        <v>16</v>
      </c>
      <c r="E68" s="17" t="s">
        <v>81</v>
      </c>
      <c r="F68" s="53"/>
      <c r="G68" s="18">
        <f>D68*F68</f>
        <v>0</v>
      </c>
    </row>
    <row r="69" spans="1:8" x14ac:dyDescent="0.2">
      <c r="A69" s="14">
        <v>64</v>
      </c>
      <c r="B69" s="15" t="s">
        <v>80</v>
      </c>
      <c r="C69" s="15" t="s">
        <v>17</v>
      </c>
      <c r="D69" s="16">
        <v>9</v>
      </c>
      <c r="E69" s="17" t="s">
        <v>82</v>
      </c>
      <c r="F69" s="53"/>
      <c r="G69" s="18">
        <f>D69*F69</f>
        <v>0</v>
      </c>
      <c r="H69" s="3"/>
    </row>
    <row r="70" spans="1:8" x14ac:dyDescent="0.2">
      <c r="A70" s="14">
        <v>65</v>
      </c>
      <c r="B70" s="15" t="s">
        <v>80</v>
      </c>
      <c r="C70" s="15" t="s">
        <v>17</v>
      </c>
      <c r="D70" s="16">
        <v>11</v>
      </c>
      <c r="E70" s="17" t="s">
        <v>83</v>
      </c>
      <c r="F70" s="53"/>
      <c r="G70" s="18">
        <f>D70*F70</f>
        <v>0</v>
      </c>
    </row>
    <row r="71" spans="1:8" x14ac:dyDescent="0.2">
      <c r="A71" s="14">
        <v>66</v>
      </c>
      <c r="B71" s="15" t="s">
        <v>80</v>
      </c>
      <c r="C71" s="15" t="s">
        <v>17</v>
      </c>
      <c r="D71" s="16">
        <v>3</v>
      </c>
      <c r="E71" s="17" t="s">
        <v>84</v>
      </c>
      <c r="F71" s="53"/>
      <c r="G71" s="18">
        <f>D71*F71</f>
        <v>0</v>
      </c>
    </row>
    <row r="72" spans="1:8" x14ac:dyDescent="0.2">
      <c r="A72" s="14">
        <v>67</v>
      </c>
      <c r="B72" s="15" t="s">
        <v>85</v>
      </c>
      <c r="C72" s="15" t="s">
        <v>17</v>
      </c>
      <c r="D72" s="16">
        <v>6</v>
      </c>
      <c r="E72" s="17" t="s">
        <v>86</v>
      </c>
      <c r="F72" s="53"/>
      <c r="G72" s="18">
        <f t="shared" ref="G72:G98" si="2">D72*F72</f>
        <v>0</v>
      </c>
    </row>
    <row r="73" spans="1:8" x14ac:dyDescent="0.2">
      <c r="A73" s="14">
        <v>68</v>
      </c>
      <c r="B73" s="15" t="s">
        <v>87</v>
      </c>
      <c r="C73" s="15" t="s">
        <v>17</v>
      </c>
      <c r="D73" s="16">
        <v>6</v>
      </c>
      <c r="E73" s="17" t="s">
        <v>88</v>
      </c>
      <c r="F73" s="53"/>
      <c r="G73" s="18">
        <f t="shared" si="2"/>
        <v>0</v>
      </c>
      <c r="H73" s="3"/>
    </row>
    <row r="74" spans="1:8" x14ac:dyDescent="0.2">
      <c r="A74" s="14">
        <v>69</v>
      </c>
      <c r="B74" s="15" t="s">
        <v>89</v>
      </c>
      <c r="C74" s="15" t="s">
        <v>17</v>
      </c>
      <c r="D74" s="16">
        <v>16</v>
      </c>
      <c r="E74" s="19" t="s">
        <v>90</v>
      </c>
      <c r="F74" s="53"/>
      <c r="G74" s="18">
        <f t="shared" si="2"/>
        <v>0</v>
      </c>
      <c r="H74" s="3"/>
    </row>
    <row r="75" spans="1:8" x14ac:dyDescent="0.2">
      <c r="A75" s="14">
        <v>70</v>
      </c>
      <c r="B75" s="15" t="s">
        <v>89</v>
      </c>
      <c r="C75" s="15" t="s">
        <v>17</v>
      </c>
      <c r="D75" s="16">
        <v>16</v>
      </c>
      <c r="E75" s="17" t="s">
        <v>91</v>
      </c>
      <c r="F75" s="53"/>
      <c r="G75" s="18">
        <f t="shared" si="2"/>
        <v>0</v>
      </c>
      <c r="H75" s="3"/>
    </row>
    <row r="76" spans="1:8" x14ac:dyDescent="0.2">
      <c r="A76" s="14">
        <v>71</v>
      </c>
      <c r="B76" s="15" t="s">
        <v>92</v>
      </c>
      <c r="C76" s="15" t="s">
        <v>17</v>
      </c>
      <c r="D76" s="16">
        <v>9</v>
      </c>
      <c r="E76" s="17" t="s">
        <v>93</v>
      </c>
      <c r="F76" s="53"/>
      <c r="G76" s="18">
        <f t="shared" si="2"/>
        <v>0</v>
      </c>
      <c r="H76" s="3"/>
    </row>
    <row r="77" spans="1:8" x14ac:dyDescent="0.2">
      <c r="A77" s="21">
        <v>72</v>
      </c>
      <c r="B77" s="22" t="s">
        <v>94</v>
      </c>
      <c r="C77" s="22" t="s">
        <v>95</v>
      </c>
      <c r="D77" s="23">
        <v>1890</v>
      </c>
      <c r="E77" s="26" t="s">
        <v>96</v>
      </c>
      <c r="F77" s="53"/>
      <c r="G77" s="24">
        <f t="shared" si="2"/>
        <v>0</v>
      </c>
      <c r="H77" s="3"/>
    </row>
    <row r="78" spans="1:8" x14ac:dyDescent="0.2">
      <c r="A78" s="14">
        <v>73</v>
      </c>
      <c r="B78" s="15" t="s">
        <v>97</v>
      </c>
      <c r="C78" s="15" t="s">
        <v>95</v>
      </c>
      <c r="D78" s="16">
        <v>11150</v>
      </c>
      <c r="E78" s="19" t="s">
        <v>98</v>
      </c>
      <c r="F78" s="53"/>
      <c r="G78" s="18">
        <f t="shared" si="2"/>
        <v>0</v>
      </c>
    </row>
    <row r="79" spans="1:8" x14ac:dyDescent="0.2">
      <c r="A79" s="14">
        <v>74</v>
      </c>
      <c r="B79" s="15" t="s">
        <v>99</v>
      </c>
      <c r="C79" s="15" t="s">
        <v>95</v>
      </c>
      <c r="D79" s="16">
        <v>510</v>
      </c>
      <c r="E79" s="17" t="s">
        <v>100</v>
      </c>
      <c r="F79" s="53"/>
      <c r="G79" s="18">
        <f t="shared" si="2"/>
        <v>0</v>
      </c>
    </row>
    <row r="80" spans="1:8" x14ac:dyDescent="0.2">
      <c r="A80" s="14">
        <v>75</v>
      </c>
      <c r="B80" s="15" t="s">
        <v>101</v>
      </c>
      <c r="C80" s="15" t="s">
        <v>95</v>
      </c>
      <c r="D80" s="16">
        <v>9290</v>
      </c>
      <c r="E80" s="17" t="s">
        <v>102</v>
      </c>
      <c r="F80" s="53"/>
      <c r="G80" s="18">
        <f t="shared" si="2"/>
        <v>0</v>
      </c>
      <c r="H80" s="3"/>
    </row>
    <row r="81" spans="1:8" x14ac:dyDescent="0.2">
      <c r="A81" s="14">
        <v>76</v>
      </c>
      <c r="B81" s="15" t="s">
        <v>103</v>
      </c>
      <c r="C81" s="15" t="s">
        <v>95</v>
      </c>
      <c r="D81" s="16">
        <v>2400</v>
      </c>
      <c r="E81" s="17" t="s">
        <v>104</v>
      </c>
      <c r="F81" s="53"/>
      <c r="G81" s="18">
        <f t="shared" si="2"/>
        <v>0</v>
      </c>
      <c r="H81" s="3"/>
    </row>
    <row r="82" spans="1:8" x14ac:dyDescent="0.2">
      <c r="A82" s="14">
        <v>77</v>
      </c>
      <c r="B82" s="15" t="s">
        <v>142</v>
      </c>
      <c r="C82" s="15" t="s">
        <v>106</v>
      </c>
      <c r="D82" s="16">
        <v>1</v>
      </c>
      <c r="E82" s="17" t="s">
        <v>105</v>
      </c>
      <c r="F82" s="53"/>
      <c r="G82" s="18">
        <f t="shared" si="2"/>
        <v>0</v>
      </c>
      <c r="H82" s="3"/>
    </row>
    <row r="83" spans="1:8" x14ac:dyDescent="0.2">
      <c r="A83" s="14">
        <v>78</v>
      </c>
      <c r="B83" s="15" t="s">
        <v>142</v>
      </c>
      <c r="C83" s="15" t="s">
        <v>106</v>
      </c>
      <c r="D83" s="16">
        <v>1</v>
      </c>
      <c r="E83" s="17" t="s">
        <v>107</v>
      </c>
      <c r="F83" s="53"/>
      <c r="G83" s="18">
        <f t="shared" si="2"/>
        <v>0</v>
      </c>
    </row>
    <row r="84" spans="1:8" x14ac:dyDescent="0.2">
      <c r="A84" s="14">
        <v>79</v>
      </c>
      <c r="B84" s="15" t="s">
        <v>142</v>
      </c>
      <c r="C84" s="15" t="s">
        <v>106</v>
      </c>
      <c r="D84" s="16">
        <v>1</v>
      </c>
      <c r="E84" s="17" t="s">
        <v>108</v>
      </c>
      <c r="F84" s="53"/>
      <c r="G84" s="18">
        <f t="shared" si="2"/>
        <v>0</v>
      </c>
    </row>
    <row r="85" spans="1:8" x14ac:dyDescent="0.2">
      <c r="A85" s="14">
        <v>80</v>
      </c>
      <c r="B85" s="15" t="s">
        <v>109</v>
      </c>
      <c r="C85" s="15" t="s">
        <v>95</v>
      </c>
      <c r="D85" s="16">
        <v>523.33333333333337</v>
      </c>
      <c r="E85" s="17" t="s">
        <v>110</v>
      </c>
      <c r="F85" s="53"/>
      <c r="G85" s="18">
        <f t="shared" si="2"/>
        <v>0</v>
      </c>
      <c r="H85" s="3"/>
    </row>
    <row r="86" spans="1:8" x14ac:dyDescent="0.2">
      <c r="A86" s="14">
        <v>81</v>
      </c>
      <c r="B86" s="15" t="s">
        <v>99</v>
      </c>
      <c r="C86" s="15" t="s">
        <v>95</v>
      </c>
      <c r="D86" s="16">
        <v>523.33333333333337</v>
      </c>
      <c r="E86" s="17" t="s">
        <v>111</v>
      </c>
      <c r="F86" s="53"/>
      <c r="G86" s="18">
        <f t="shared" si="2"/>
        <v>0</v>
      </c>
      <c r="H86" s="3"/>
    </row>
    <row r="87" spans="1:8" x14ac:dyDescent="0.2">
      <c r="A87" s="14">
        <v>82</v>
      </c>
      <c r="B87" s="15" t="s">
        <v>112</v>
      </c>
      <c r="C87" s="15" t="s">
        <v>9</v>
      </c>
      <c r="D87" s="16">
        <v>3000</v>
      </c>
      <c r="E87" s="17" t="s">
        <v>113</v>
      </c>
      <c r="F87" s="53"/>
      <c r="G87" s="18">
        <f t="shared" si="2"/>
        <v>0</v>
      </c>
      <c r="H87" s="3"/>
    </row>
    <row r="88" spans="1:8" x14ac:dyDescent="0.2">
      <c r="A88" s="14">
        <v>83</v>
      </c>
      <c r="B88" s="15" t="s">
        <v>114</v>
      </c>
      <c r="C88" s="15" t="s">
        <v>9</v>
      </c>
      <c r="D88" s="16">
        <v>3000</v>
      </c>
      <c r="E88" s="17" t="s">
        <v>115</v>
      </c>
      <c r="F88" s="53"/>
      <c r="G88" s="18">
        <f t="shared" si="2"/>
        <v>0</v>
      </c>
      <c r="H88" s="3"/>
    </row>
    <row r="89" spans="1:8" x14ac:dyDescent="0.2">
      <c r="A89" s="14">
        <v>84</v>
      </c>
      <c r="B89" s="15" t="s">
        <v>116</v>
      </c>
      <c r="C89" s="15" t="s">
        <v>95</v>
      </c>
      <c r="D89" s="16">
        <v>97.555555555555543</v>
      </c>
      <c r="E89" s="17" t="s">
        <v>117</v>
      </c>
      <c r="F89" s="53"/>
      <c r="G89" s="18">
        <f t="shared" si="2"/>
        <v>0</v>
      </c>
      <c r="H89" s="3"/>
    </row>
    <row r="90" spans="1:8" x14ac:dyDescent="0.2">
      <c r="A90" s="14">
        <v>85</v>
      </c>
      <c r="B90" s="15" t="s">
        <v>118</v>
      </c>
      <c r="C90" s="15" t="s">
        <v>95</v>
      </c>
      <c r="D90" s="16">
        <v>97.555555555555543</v>
      </c>
      <c r="E90" s="17" t="s">
        <v>119</v>
      </c>
      <c r="F90" s="53"/>
      <c r="G90" s="18">
        <f t="shared" si="2"/>
        <v>0</v>
      </c>
      <c r="H90" s="3"/>
    </row>
    <row r="91" spans="1:8" x14ac:dyDescent="0.2">
      <c r="A91" s="14">
        <v>86</v>
      </c>
      <c r="B91" s="15" t="s">
        <v>118</v>
      </c>
      <c r="C91" s="15" t="s">
        <v>17</v>
      </c>
      <c r="D91" s="16">
        <v>26</v>
      </c>
      <c r="E91" s="19" t="s">
        <v>120</v>
      </c>
      <c r="F91" s="53"/>
      <c r="G91" s="18">
        <f t="shared" si="2"/>
        <v>0</v>
      </c>
    </row>
    <row r="92" spans="1:8" x14ac:dyDescent="0.2">
      <c r="A92" s="14">
        <v>87</v>
      </c>
      <c r="B92" s="15" t="s">
        <v>121</v>
      </c>
      <c r="C92" s="15" t="s">
        <v>95</v>
      </c>
      <c r="D92" s="16">
        <v>9300</v>
      </c>
      <c r="E92" s="17" t="s">
        <v>122</v>
      </c>
      <c r="F92" s="53"/>
      <c r="G92" s="18">
        <f t="shared" si="2"/>
        <v>0</v>
      </c>
      <c r="H92" s="3"/>
    </row>
    <row r="93" spans="1:8" x14ac:dyDescent="0.2">
      <c r="A93" s="14">
        <v>88</v>
      </c>
      <c r="B93" s="15" t="s">
        <v>121</v>
      </c>
      <c r="C93" s="15" t="s">
        <v>95</v>
      </c>
      <c r="D93" s="16">
        <v>9300</v>
      </c>
      <c r="E93" s="17" t="s">
        <v>146</v>
      </c>
      <c r="F93" s="53"/>
      <c r="G93" s="18">
        <f t="shared" si="2"/>
        <v>0</v>
      </c>
      <c r="H93" s="3"/>
    </row>
    <row r="94" spans="1:8" x14ac:dyDescent="0.2">
      <c r="A94" s="14">
        <v>89</v>
      </c>
      <c r="B94" s="15" t="s">
        <v>121</v>
      </c>
      <c r="C94" s="15" t="s">
        <v>95</v>
      </c>
      <c r="D94" s="16">
        <v>9300</v>
      </c>
      <c r="E94" s="17" t="s">
        <v>123</v>
      </c>
      <c r="F94" s="53"/>
      <c r="G94" s="18">
        <f t="shared" si="2"/>
        <v>0</v>
      </c>
      <c r="H94" s="3"/>
    </row>
    <row r="95" spans="1:8" x14ac:dyDescent="0.2">
      <c r="A95" s="14">
        <v>90</v>
      </c>
      <c r="B95" s="15" t="s">
        <v>124</v>
      </c>
      <c r="C95" s="15" t="s">
        <v>9</v>
      </c>
      <c r="D95" s="16">
        <v>2090</v>
      </c>
      <c r="E95" s="17" t="s">
        <v>125</v>
      </c>
      <c r="F95" s="53"/>
      <c r="G95" s="18">
        <f t="shared" si="2"/>
        <v>0</v>
      </c>
    </row>
    <row r="96" spans="1:8" x14ac:dyDescent="0.2">
      <c r="A96" s="29">
        <v>91</v>
      </c>
      <c r="B96" s="22" t="s">
        <v>137</v>
      </c>
      <c r="C96" s="15" t="s">
        <v>106</v>
      </c>
      <c r="D96" s="16">
        <v>1</v>
      </c>
      <c r="E96" s="17" t="s">
        <v>135</v>
      </c>
      <c r="F96" s="48">
        <v>10000</v>
      </c>
      <c r="G96" s="18">
        <f t="shared" si="2"/>
        <v>10000</v>
      </c>
    </row>
    <row r="97" spans="1:7" x14ac:dyDescent="0.2">
      <c r="A97" s="29">
        <v>92</v>
      </c>
      <c r="B97" s="22"/>
      <c r="C97" s="15" t="s">
        <v>106</v>
      </c>
      <c r="D97" s="16">
        <v>1</v>
      </c>
      <c r="E97" s="17" t="s">
        <v>134</v>
      </c>
      <c r="F97" s="35">
        <v>10000</v>
      </c>
      <c r="G97" s="18">
        <f t="shared" si="2"/>
        <v>10000</v>
      </c>
    </row>
    <row r="98" spans="1:7" ht="13.5" thickBot="1" x14ac:dyDescent="0.25">
      <c r="A98" s="30">
        <v>93</v>
      </c>
      <c r="B98" s="50" t="s">
        <v>138</v>
      </c>
      <c r="C98" s="31" t="s">
        <v>106</v>
      </c>
      <c r="D98" s="32">
        <v>1</v>
      </c>
      <c r="E98" s="33" t="s">
        <v>126</v>
      </c>
      <c r="F98" s="36">
        <v>325000</v>
      </c>
      <c r="G98" s="34">
        <f t="shared" si="2"/>
        <v>325000</v>
      </c>
    </row>
    <row r="99" spans="1:7" x14ac:dyDescent="0.2">
      <c r="A99" s="8"/>
      <c r="B99" s="4"/>
      <c r="C99" s="4"/>
      <c r="D99" s="4"/>
      <c r="E99" s="4"/>
      <c r="F99" s="4"/>
      <c r="G99" s="4"/>
    </row>
    <row r="100" spans="1:7" s="37" customFormat="1" x14ac:dyDescent="0.2"/>
    <row r="101" spans="1:7" s="39" customFormat="1" x14ac:dyDescent="0.2">
      <c r="A101" s="38"/>
      <c r="D101" s="38"/>
      <c r="E101" s="40"/>
      <c r="F101" s="41"/>
      <c r="G101" s="41"/>
    </row>
    <row r="102" spans="1:7" s="39" customFormat="1" x14ac:dyDescent="0.2">
      <c r="A102" s="42"/>
      <c r="B102" s="42"/>
      <c r="C102" s="42"/>
      <c r="D102" s="42"/>
      <c r="E102" s="42" t="s">
        <v>130</v>
      </c>
      <c r="F102" s="43"/>
      <c r="G102" s="44">
        <f>SUM(G35:G99)</f>
        <v>345000</v>
      </c>
    </row>
    <row r="103" spans="1:7" s="37" customFormat="1" x14ac:dyDescent="0.2">
      <c r="A103" s="42"/>
      <c r="B103" s="42"/>
      <c r="C103" s="42"/>
      <c r="D103" s="42"/>
      <c r="E103" s="42"/>
      <c r="F103" s="43"/>
      <c r="G103" s="43"/>
    </row>
    <row r="104" spans="1:7" s="37" customFormat="1" x14ac:dyDescent="0.2">
      <c r="A104" s="45">
        <v>94</v>
      </c>
      <c r="B104" s="46" t="s">
        <v>131</v>
      </c>
      <c r="C104" s="42">
        <v>1</v>
      </c>
      <c r="D104" s="42" t="s">
        <v>106</v>
      </c>
      <c r="E104" s="42" t="s">
        <v>132</v>
      </c>
      <c r="F104" s="43"/>
      <c r="G104" s="47">
        <v>0</v>
      </c>
    </row>
    <row r="105" spans="1:7" s="37" customFormat="1" x14ac:dyDescent="0.2">
      <c r="A105" s="42"/>
      <c r="B105" s="42"/>
      <c r="C105" s="42"/>
      <c r="D105" s="42"/>
      <c r="E105" s="42"/>
      <c r="F105" s="43"/>
      <c r="G105" s="43"/>
    </row>
    <row r="106" spans="1:7" s="37" customFormat="1" x14ac:dyDescent="0.2">
      <c r="A106" s="45">
        <v>95</v>
      </c>
      <c r="B106" s="42" t="s">
        <v>133</v>
      </c>
      <c r="C106" s="42"/>
      <c r="D106" s="42"/>
      <c r="E106" s="42"/>
      <c r="F106" s="43"/>
      <c r="G106" s="44">
        <f>G102+G104</f>
        <v>345000</v>
      </c>
    </row>
    <row r="107" spans="1:7" x14ac:dyDescent="0.2">
      <c r="A107" s="5"/>
      <c r="B107" s="5"/>
      <c r="C107" s="5"/>
      <c r="D107" s="5"/>
      <c r="E107" s="5"/>
      <c r="F107" s="5"/>
      <c r="G107" s="5"/>
    </row>
  </sheetData>
  <sheetProtection algorithmName="SHA-512" hashValue="Kzsy8/hJ1yH0J7/aIruUQFkhpFmyjQZ3n3PsgdHUlwX2onMyIaFeROoJ+5C16dpSDPAuor0Typ7G+c3vfjzXtQ==" saltValue="O49UoE93qtvCoVlSq4qSrg==" spinCount="100000" sheet="1" objects="1" scenarios="1"/>
  <mergeCells count="9">
    <mergeCell ref="A1:G1"/>
    <mergeCell ref="A2:G2"/>
    <mergeCell ref="A3:G3"/>
    <mergeCell ref="A4:A5"/>
    <mergeCell ref="B4:B5"/>
    <mergeCell ref="C4:C5"/>
    <mergeCell ref="E4:E5"/>
    <mergeCell ref="F4:F5"/>
    <mergeCell ref="G4:G5"/>
  </mergeCells>
  <pageMargins left="0.7" right="0.7" top="0.75" bottom="0.75" header="0.3" footer="0.3"/>
  <pageSetup paperSize="3" scale="81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true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995</Spec_x0020__x0023_>
    <EmailSubject xmlns="http://schemas.microsoft.com/sharepoint/v3" xsi:nil="true"/>
    <Spec_x0020__x0023_ xmlns="b3fec781-62d2-4f50-9b0f-56b6ddda0866">096-19</Spec_x0020__x0023_>
    <Doc_x0020_Type xmlns="c0086056-5044-4a33-b29f-c75672ab2bba">Appendix B Bid Workbook</Doc_x0020_Type>
    <S_Year xmlns="c0086056-5044-4a33-b29f-c75672ab2bba">2019</S_Year>
    <EmailCc xmlns="http://schemas.microsoft.com/sharepoint/v3" xsi:nil="true"/>
    <_dlc_DocId xmlns="53dbc0f4-2d3d-44b3-9905-25b4807b1361">EV5DVUR6RRZR-1275146407-34179</_dlc_DocId>
    <_dlc_DocIdUrl xmlns="53dbc0f4-2d3d-44b3-9905-25b4807b1361">
      <Url>http://finance/supply/pba/_layouts/15/DocIdRedir.aspx?ID=EV5DVUR6RRZR-1275146407-34179</Url>
      <Description>EV5DVUR6RRZR-1275146407-34179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4AA9DD-A176-456B-9E58-040491A32146}">
  <ds:schemaRefs>
    <ds:schemaRef ds:uri="http://schemas.microsoft.com/sharepoint/v3"/>
    <ds:schemaRef ds:uri="http://schemas.microsoft.com/sharepoint/v4"/>
    <ds:schemaRef ds:uri="http://purl.org/dc/terms/"/>
    <ds:schemaRef ds:uri="http://schemas.microsoft.com/office/infopath/2007/PartnerControls"/>
    <ds:schemaRef ds:uri="http://schemas.microsoft.com/office/2006/documentManagement/types"/>
    <ds:schemaRef ds:uri="a6a118c7-e855-4f4e-b8ad-80e33b796d81"/>
    <ds:schemaRef ds:uri="http://schemas.openxmlformats.org/package/2006/metadata/core-properties"/>
    <ds:schemaRef ds:uri="c0086056-5044-4a33-b29f-c75672ab2bba"/>
    <ds:schemaRef ds:uri="http://purl.org/dc/elements/1.1/"/>
    <ds:schemaRef ds:uri="http://schemas.microsoft.com/office/2006/metadata/properties"/>
    <ds:schemaRef ds:uri="53dbc0f4-2d3d-44b3-9905-25b4807b1361"/>
    <ds:schemaRef ds:uri="af23f7e8-60b8-4754-8d26-933e50c84a94"/>
    <ds:schemaRef ds:uri="b3fec781-62d2-4f50-9b0f-56b6ddda08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8EC4C0-9B4B-439B-B88E-DE5D7D3CD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9C6985-3EFD-43F0-BED9-0FC9422D58A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187E5BA-E77B-46E8-AEEC-E542F6A060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</vt:lpstr>
      <vt:lpstr>'Bid Tab'!Print_Area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096-19 Appendix B - Workbook</dc:title>
  <dc:creator>JEA User</dc:creator>
  <cp:keywords>096-19</cp:keywords>
  <cp:lastModifiedBy>JEA User</cp:lastModifiedBy>
  <cp:lastPrinted>2019-05-06T13:36:01Z</cp:lastPrinted>
  <dcterms:created xsi:type="dcterms:W3CDTF">2019-04-30T16:06:51Z</dcterms:created>
  <dcterms:modified xsi:type="dcterms:W3CDTF">2019-05-08T14:56:24Z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d2e2a983-3462-4d54-b137-3b542125cd1a</vt:lpwstr>
  </property>
</Properties>
</file>