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17250" windowHeight="6330"/>
  </bookViews>
  <sheets>
    <sheet name="Bid Workbook" sheetId="4" r:id="rId1"/>
  </sheets>
  <definedNames>
    <definedName name="_xlnm.Print_Area" localSheetId="0">'Bid Workbook'!$A$1:$G$112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6" i="4" l="1"/>
  <c r="F106" i="4"/>
  <c r="G100" i="4"/>
  <c r="F100" i="4"/>
  <c r="G31" i="4" l="1"/>
  <c r="G65" i="4"/>
  <c r="G15" i="4" l="1"/>
  <c r="G42" i="4"/>
  <c r="G4" i="4" l="1"/>
  <c r="G5" i="4"/>
  <c r="G6" i="4"/>
  <c r="G7" i="4"/>
  <c r="G8" i="4"/>
  <c r="G9" i="4"/>
  <c r="G10" i="4"/>
  <c r="G11" i="4"/>
  <c r="G12" i="4"/>
  <c r="G13" i="4"/>
  <c r="G14" i="4"/>
  <c r="G20" i="4"/>
  <c r="G21" i="4"/>
  <c r="G22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7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43" i="4" l="1"/>
  <c r="F93" i="4" s="1"/>
  <c r="G48" i="4"/>
  <c r="G94" i="4" s="1"/>
  <c r="G16" i="4"/>
  <c r="G89" i="4"/>
  <c r="F92" i="4" l="1"/>
  <c r="G92" i="4"/>
  <c r="G95" i="4"/>
  <c r="F95" i="4"/>
  <c r="G96" i="4" l="1"/>
  <c r="G110" i="4" s="1"/>
  <c r="F96" i="4"/>
  <c r="F108" i="4" s="1"/>
</calcChain>
</file>

<file path=xl/sharedStrings.xml><?xml version="1.0" encoding="utf-8"?>
<sst xmlns="http://schemas.openxmlformats.org/spreadsheetml/2006/main" count="289" uniqueCount="106">
  <si>
    <t>Item No.</t>
  </si>
  <si>
    <t>Units</t>
  </si>
  <si>
    <t>Item Description</t>
  </si>
  <si>
    <t>Unit Price</t>
  </si>
  <si>
    <t>EA</t>
  </si>
  <si>
    <t>LF</t>
  </si>
  <si>
    <t>SY</t>
  </si>
  <si>
    <t>Remove Curb and Gutter</t>
  </si>
  <si>
    <t>LS</t>
  </si>
  <si>
    <t>Remove Sidewalk</t>
  </si>
  <si>
    <t xml:space="preserve">SY </t>
  </si>
  <si>
    <t xml:space="preserve">Sodding </t>
  </si>
  <si>
    <t>Seeding &amp; Mulching</t>
  </si>
  <si>
    <t>Pavement Removal</t>
  </si>
  <si>
    <t xml:space="preserve">Remove Concrete Driveway </t>
  </si>
  <si>
    <t>Remove Gravel Driveway</t>
  </si>
  <si>
    <t>Install 4-inch Thick Sidewalk</t>
  </si>
  <si>
    <t>Install 6-inch Thick Concrete Driveway</t>
  </si>
  <si>
    <t>24-inch 45° Bend R.M.J.</t>
  </si>
  <si>
    <t>24-inch x 24-inch x 24-inch Tee R.M.J.</t>
  </si>
  <si>
    <t>16-inch x 16-inch x 16-inch Tee R.M.J.</t>
  </si>
  <si>
    <t>Water Service Replacement (Long Side)</t>
  </si>
  <si>
    <t>1-inch Temporary Sample Tap</t>
  </si>
  <si>
    <t>24-inch Gate R.M.J. Valve</t>
  </si>
  <si>
    <t>Remove and Replace Sewer Lateral Piping</t>
  </si>
  <si>
    <t>M&amp;P Spec No.</t>
  </si>
  <si>
    <t>801.VIII</t>
  </si>
  <si>
    <t>801.IX.1</t>
  </si>
  <si>
    <t>801.IX.2</t>
  </si>
  <si>
    <t>801.IX.6</t>
  </si>
  <si>
    <t>801.X.1</t>
  </si>
  <si>
    <t>801.X.2</t>
  </si>
  <si>
    <t>801.X.3</t>
  </si>
  <si>
    <t>801.X.4</t>
  </si>
  <si>
    <t>801.X.5</t>
  </si>
  <si>
    <t>801.X.6</t>
  </si>
  <si>
    <t>801.XI</t>
  </si>
  <si>
    <t>801.XIII.1</t>
  </si>
  <si>
    <t>801.XIII.2</t>
  </si>
  <si>
    <t>801.XIII.6</t>
  </si>
  <si>
    <t>801.XIII.9</t>
  </si>
  <si>
    <t>801.XIII.13</t>
  </si>
  <si>
    <t>801.XIV.2</t>
  </si>
  <si>
    <t>801.XVI.4</t>
  </si>
  <si>
    <t>2.16.1*</t>
  </si>
  <si>
    <t>801.XIV.6</t>
  </si>
  <si>
    <t>Wellhead No. 3</t>
  </si>
  <si>
    <t>Paving Repair - Open Road Cut/Compacted Backfill</t>
  </si>
  <si>
    <t xml:space="preserve">Existing Pavement - Milling and Resurfacing (1-1/4 inches) </t>
  </si>
  <si>
    <t>12-inch 90° Bend R.M.J.</t>
  </si>
  <si>
    <t>12-inch 45° Bend R.M.J.</t>
  </si>
  <si>
    <t>12-inch Gate R.M.J. Valve</t>
  </si>
  <si>
    <t xml:space="preserve">12-inch CLDI PC350 Raw Water Main </t>
  </si>
  <si>
    <t>12-inch CLDI Pipe Bell Restraints</t>
  </si>
  <si>
    <t>Install Nassau County Standard Curb &amp; Gutter</t>
  </si>
  <si>
    <t>Remove and Replace Fence Gate and Post</t>
  </si>
  <si>
    <t xml:space="preserve">24-inch CLDI PC200 Finished Water Main </t>
  </si>
  <si>
    <t xml:space="preserve">16-inch CLDI PC250 Finished Water Main </t>
  </si>
  <si>
    <t>Connect to Existing 16-inch Water Main with new 16-inch R.M.J. Long Sleeve</t>
  </si>
  <si>
    <t>16-inch Gate R.M.J. Valve</t>
  </si>
  <si>
    <t>24-inch x 16-inch Reducer R.M.J.</t>
  </si>
  <si>
    <t>24-inch 22.5° Bend R.M.J.</t>
  </si>
  <si>
    <t>24-inch Cap R.M.J.</t>
  </si>
  <si>
    <t>16-inch x 12-inch Reducer P.E.x R.M.J.</t>
  </si>
  <si>
    <t>12-inch 22.5° Bend R.M.J.</t>
  </si>
  <si>
    <t>16-inch x 12-inch Reducer R.M.J.</t>
  </si>
  <si>
    <t>24-inch CLDI Pipe Bell Restraints</t>
  </si>
  <si>
    <t>FP&amp;L Primary Feeder Conduits</t>
  </si>
  <si>
    <t>5.4*</t>
  </si>
  <si>
    <t>5.5*</t>
  </si>
  <si>
    <t>5.6*</t>
  </si>
  <si>
    <t>5.7*</t>
  </si>
  <si>
    <t>5.8*</t>
  </si>
  <si>
    <t>12-inch 11.25° Bend R.M.J.</t>
  </si>
  <si>
    <t>Install 6-inch Gravel Driveway</t>
  </si>
  <si>
    <t>Amelia Concourse HDD Crossing Design-Build</t>
  </si>
  <si>
    <t>Amelia Concourse Open-Cut Crossing MOT Allowance</t>
  </si>
  <si>
    <t>Paving Repair - Open Road Cut/Flowable Backfill</t>
  </si>
  <si>
    <t>Quantity</t>
  </si>
  <si>
    <t>Cost</t>
  </si>
  <si>
    <t>Bid Item No.</t>
  </si>
  <si>
    <t>Base Bid</t>
  </si>
  <si>
    <t>TESTING ALLOWANCE</t>
  </si>
  <si>
    <t>NASSAU COUNTY CEI INSPECTIONS SERVICES ALLOWANCE</t>
  </si>
  <si>
    <t>2.17.1*</t>
  </si>
  <si>
    <t>SUPPLEMENTAL WORK ALLOWANCE</t>
  </si>
  <si>
    <t>5.9*</t>
  </si>
  <si>
    <t>Nassau WTP Instrumentation and Control Allowance</t>
  </si>
  <si>
    <t>5.10*</t>
  </si>
  <si>
    <t>TOTAL ALTERNATE BID AMOUNT</t>
  </si>
  <si>
    <t>BID ITEM No. 2 - BASE BID AMELIA CONCOURSE OPEN-CUT CROSSING (DWG. 05-Y-004BB)</t>
  </si>
  <si>
    <t>BID ITEM No. 3 - ALTERNATE BID AMELIA CONCOURSE HDD CROSSING DESIGN-BUILD (DWG. 05-Y-004AB)</t>
  </si>
  <si>
    <t>BID ITEM No. 4 - 24-INCH FINISHED WATER MAIN</t>
  </si>
  <si>
    <t>Alternate Bid</t>
  </si>
  <si>
    <t>GENERAL/SPECIAL CONDITIONS 
(MAX. 10% OF BID CONSTRUCTION SUB-TOTAL)</t>
  </si>
  <si>
    <t>* Reference found in the Solicitation</t>
  </si>
  <si>
    <t>BID ITEM No. 1 - WELLHEAD No. 3 AND 12-INCH RAW WATER MAIN</t>
  </si>
  <si>
    <t>BID ITEM No. 1 SUB-TOTAL</t>
  </si>
  <si>
    <t>BID ITEM No. 2 SUB-TOTAL</t>
  </si>
  <si>
    <t>BID ITEM No. 3 SUB-TOTAL</t>
  </si>
  <si>
    <t>BID ITEM No. 4 SUB-TOTAL</t>
  </si>
  <si>
    <t>TOTAL BASE BID AMOUNT (BASIS OF AWARD)
ENTER THIS VALUE ON APPENDIX B - BID FORM, PAGE 1</t>
  </si>
  <si>
    <t>BID CONSTRUCTION SUB-TOTAL</t>
  </si>
  <si>
    <r>
      <t xml:space="preserve">Appendix B - Bid Workbook
</t>
    </r>
    <r>
      <rPr>
        <sz val="10"/>
        <rFont val="Arial"/>
        <family val="2"/>
      </rPr>
      <t>Only complete the Prices in Yellow Cells
092-19 JEA Nassau Regional WTP Wellhead No. 3 and Water Main Improvements</t>
    </r>
  </si>
  <si>
    <t>GENERAL/SPECIAL CONDITIONS  SUB-TOTAL</t>
  </si>
  <si>
    <t>ALLOWANCES 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</si>
</sst>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color theme="0" tint="-0.499984740745262"/>
      <name val="Arial Narrow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Alignment="1"/>
    <xf numFmtId="0" fontId="3" fillId="0" borderId="0" xfId="0" applyFont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0" fillId="0" borderId="0" xfId="0" applyFont="1" applyFill="1" applyBorder="1" applyAlignment="1"/>
    <xf numFmtId="0" fontId="11" fillId="0" borderId="0" xfId="0" applyFont="1" applyAlignment="1"/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2" fontId="2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2" fontId="6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 wrapText="1" indent="1"/>
    </xf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2" fontId="2" fillId="3" borderId="1" xfId="0" applyNumberFormat="1" applyFont="1" applyFill="1" applyBorder="1" applyAlignment="1" applyProtection="1">
      <alignment vertical="center" wrapText="1"/>
      <protection locked="0"/>
    </xf>
    <xf numFmtId="42" fontId="2" fillId="3" borderId="1" xfId="0" applyNumberFormat="1" applyFont="1" applyFill="1" applyBorder="1" applyAlignment="1" applyProtection="1">
      <alignment vertical="center"/>
      <protection locked="0"/>
    </xf>
    <xf numFmtId="42" fontId="2" fillId="3" borderId="3" xfId="0" applyNumberFormat="1" applyFont="1" applyFill="1" applyBorder="1" applyAlignment="1" applyProtection="1">
      <alignment vertical="center"/>
      <protection locked="0"/>
    </xf>
    <xf numFmtId="42" fontId="2" fillId="3" borderId="2" xfId="0" applyNumberFormat="1" applyFont="1" applyFill="1" applyBorder="1" applyAlignment="1" applyProtection="1">
      <alignment vertical="center"/>
      <protection locked="0"/>
    </xf>
    <xf numFmtId="42" fontId="2" fillId="4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2" fontId="2" fillId="0" borderId="8" xfId="0" applyNumberFormat="1" applyFont="1" applyFill="1" applyBorder="1" applyAlignment="1">
      <alignment vertical="center"/>
    </xf>
    <xf numFmtId="42" fontId="2" fillId="0" borderId="8" xfId="0" applyNumberFormat="1" applyFont="1" applyFill="1" applyBorder="1" applyAlignment="1">
      <alignment vertical="center" wrapText="1"/>
    </xf>
    <xf numFmtId="42" fontId="2" fillId="0" borderId="12" xfId="0" applyNumberFormat="1" applyFont="1" applyFill="1" applyBorder="1" applyAlignment="1">
      <alignment vertical="center" wrapText="1"/>
    </xf>
    <xf numFmtId="42" fontId="1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2" fontId="2" fillId="0" borderId="0" xfId="0" applyNumberFormat="1" applyFont="1" applyFill="1" applyBorder="1" applyAlignment="1">
      <alignment vertical="center" wrapText="1"/>
    </xf>
    <xf numFmtId="42" fontId="2" fillId="0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2" fontId="2" fillId="4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wrapText="1"/>
    </xf>
    <xf numFmtId="42" fontId="8" fillId="2" borderId="17" xfId="0" applyNumberFormat="1" applyFont="1" applyFill="1" applyBorder="1" applyAlignment="1">
      <alignment vertical="center" wrapText="1"/>
    </xf>
    <xf numFmtId="42" fontId="8" fillId="2" borderId="12" xfId="0" applyNumberFormat="1" applyFont="1" applyFill="1" applyBorder="1" applyAlignment="1">
      <alignment vertical="center" wrapText="1"/>
    </xf>
    <xf numFmtId="0" fontId="0" fillId="0" borderId="7" xfId="0" applyBorder="1" applyAlignment="1">
      <alignment wrapText="1"/>
    </xf>
    <xf numFmtId="42" fontId="2" fillId="4" borderId="19" xfId="0" applyNumberFormat="1" applyFont="1" applyFill="1" applyBorder="1" applyAlignment="1">
      <alignment horizontal="center" vertical="center" wrapText="1"/>
    </xf>
    <xf numFmtId="42" fontId="2" fillId="3" borderId="8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3" fontId="6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wrapText="1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2" fontId="12" fillId="5" borderId="1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showGridLines="0" tabSelected="1" zoomScale="110" zoomScaleNormal="110" workbookViewId="0">
      <selection activeCell="C23" sqref="C23"/>
    </sheetView>
  </sheetViews>
  <sheetFormatPr defaultColWidth="9.140625" defaultRowHeight="15" x14ac:dyDescent="0.25"/>
  <cols>
    <col min="1" max="1" width="6.85546875" style="12" customWidth="1"/>
    <col min="2" max="2" width="11" style="12" bestFit="1" customWidth="1"/>
    <col min="3" max="3" width="9.140625" style="13" customWidth="1"/>
    <col min="4" max="4" width="4.42578125" style="14" bestFit="1" customWidth="1"/>
    <col min="5" max="5" width="51.140625" style="15" customWidth="1"/>
    <col min="6" max="6" width="12.42578125" style="7" customWidth="1"/>
    <col min="7" max="7" width="15.28515625" style="7" customWidth="1"/>
    <col min="8" max="8" width="9.140625" style="7"/>
    <col min="9" max="16384" width="9.140625" style="8"/>
  </cols>
  <sheetData>
    <row r="1" spans="1:8" ht="54.75" customHeight="1" thickBot="1" x14ac:dyDescent="0.3">
      <c r="A1" s="101" t="s">
        <v>103</v>
      </c>
      <c r="B1" s="102"/>
      <c r="C1" s="102"/>
      <c r="D1" s="102"/>
      <c r="E1" s="102"/>
      <c r="F1" s="102"/>
      <c r="G1" s="102"/>
    </row>
    <row r="2" spans="1:8" x14ac:dyDescent="0.25">
      <c r="A2" s="103" t="s">
        <v>96</v>
      </c>
      <c r="B2" s="104"/>
      <c r="C2" s="104"/>
      <c r="D2" s="104"/>
      <c r="E2" s="104"/>
      <c r="F2" s="104"/>
      <c r="G2" s="105"/>
      <c r="H2" s="10"/>
    </row>
    <row r="3" spans="1:8" x14ac:dyDescent="0.25">
      <c r="A3" s="62" t="s">
        <v>0</v>
      </c>
      <c r="B3" s="50" t="s">
        <v>25</v>
      </c>
      <c r="C3" s="51" t="s">
        <v>78</v>
      </c>
      <c r="D3" s="52" t="s">
        <v>1</v>
      </c>
      <c r="E3" s="52" t="s">
        <v>2</v>
      </c>
      <c r="F3" s="52" t="s">
        <v>3</v>
      </c>
      <c r="G3" s="63" t="s">
        <v>79</v>
      </c>
      <c r="H3" s="10"/>
    </row>
    <row r="4" spans="1:8" x14ac:dyDescent="0.25">
      <c r="A4" s="64">
        <v>1</v>
      </c>
      <c r="B4" s="24" t="s">
        <v>68</v>
      </c>
      <c r="C4" s="26">
        <v>1</v>
      </c>
      <c r="D4" s="24" t="s">
        <v>8</v>
      </c>
      <c r="E4" s="20" t="s">
        <v>46</v>
      </c>
      <c r="F4" s="58">
        <v>0</v>
      </c>
      <c r="G4" s="65">
        <f>F4*C4</f>
        <v>0</v>
      </c>
      <c r="H4" s="10"/>
    </row>
    <row r="5" spans="1:8" x14ac:dyDescent="0.25">
      <c r="A5" s="64">
        <v>2</v>
      </c>
      <c r="B5" s="27" t="s">
        <v>26</v>
      </c>
      <c r="C5" s="29">
        <v>1350</v>
      </c>
      <c r="D5" s="24" t="s">
        <v>6</v>
      </c>
      <c r="E5" s="28" t="s">
        <v>11</v>
      </c>
      <c r="F5" s="58">
        <v>0</v>
      </c>
      <c r="G5" s="65">
        <f t="shared" ref="G5:G11" si="0">F5*C5</f>
        <v>0</v>
      </c>
      <c r="H5" s="10"/>
    </row>
    <row r="6" spans="1:8" x14ac:dyDescent="0.25">
      <c r="A6" s="64">
        <v>3</v>
      </c>
      <c r="B6" s="27" t="s">
        <v>26</v>
      </c>
      <c r="C6" s="29">
        <v>3550</v>
      </c>
      <c r="D6" s="24" t="s">
        <v>10</v>
      </c>
      <c r="E6" s="28" t="s">
        <v>12</v>
      </c>
      <c r="F6" s="58">
        <v>0</v>
      </c>
      <c r="G6" s="65">
        <f t="shared" si="0"/>
        <v>0</v>
      </c>
      <c r="H6" s="10"/>
    </row>
    <row r="7" spans="1:8" x14ac:dyDescent="0.25">
      <c r="A7" s="64">
        <v>4</v>
      </c>
      <c r="B7" s="27" t="s">
        <v>31</v>
      </c>
      <c r="C7" s="29">
        <v>1795</v>
      </c>
      <c r="D7" s="24" t="s">
        <v>6</v>
      </c>
      <c r="E7" s="28" t="s">
        <v>15</v>
      </c>
      <c r="F7" s="58">
        <v>0</v>
      </c>
      <c r="G7" s="65">
        <f t="shared" si="0"/>
        <v>0</v>
      </c>
      <c r="H7" s="11"/>
    </row>
    <row r="8" spans="1:8" x14ac:dyDescent="0.25">
      <c r="A8" s="64">
        <v>5</v>
      </c>
      <c r="B8" s="27" t="s">
        <v>34</v>
      </c>
      <c r="C8" s="29">
        <v>1795</v>
      </c>
      <c r="D8" s="24" t="s">
        <v>6</v>
      </c>
      <c r="E8" s="28" t="s">
        <v>74</v>
      </c>
      <c r="F8" s="58">
        <v>0</v>
      </c>
      <c r="G8" s="65">
        <f t="shared" si="0"/>
        <v>0</v>
      </c>
      <c r="H8" s="11"/>
    </row>
    <row r="9" spans="1:8" x14ac:dyDescent="0.25">
      <c r="A9" s="64">
        <v>6</v>
      </c>
      <c r="B9" s="27" t="s">
        <v>37</v>
      </c>
      <c r="C9" s="29">
        <v>2165</v>
      </c>
      <c r="D9" s="24" t="s">
        <v>5</v>
      </c>
      <c r="E9" s="30" t="s">
        <v>52</v>
      </c>
      <c r="F9" s="58">
        <v>0</v>
      </c>
      <c r="G9" s="65">
        <f t="shared" si="0"/>
        <v>0</v>
      </c>
      <c r="H9" s="11"/>
    </row>
    <row r="10" spans="1:8" x14ac:dyDescent="0.25">
      <c r="A10" s="64">
        <v>7</v>
      </c>
      <c r="B10" s="27" t="s">
        <v>38</v>
      </c>
      <c r="C10" s="29">
        <v>2</v>
      </c>
      <c r="D10" s="24" t="s">
        <v>4</v>
      </c>
      <c r="E10" s="30" t="s">
        <v>49</v>
      </c>
      <c r="F10" s="58">
        <v>0</v>
      </c>
      <c r="G10" s="65">
        <f t="shared" si="0"/>
        <v>0</v>
      </c>
    </row>
    <row r="11" spans="1:8" x14ac:dyDescent="0.25">
      <c r="A11" s="64">
        <v>8</v>
      </c>
      <c r="B11" s="27" t="s">
        <v>38</v>
      </c>
      <c r="C11" s="29">
        <v>13</v>
      </c>
      <c r="D11" s="24" t="s">
        <v>4</v>
      </c>
      <c r="E11" s="30" t="s">
        <v>50</v>
      </c>
      <c r="F11" s="58">
        <v>0</v>
      </c>
      <c r="G11" s="65">
        <f t="shared" si="0"/>
        <v>0</v>
      </c>
    </row>
    <row r="12" spans="1:8" s="19" customFormat="1" x14ac:dyDescent="0.25">
      <c r="A12" s="64">
        <v>9</v>
      </c>
      <c r="B12" s="27" t="s">
        <v>39</v>
      </c>
      <c r="C12" s="32">
        <v>45</v>
      </c>
      <c r="D12" s="33" t="s">
        <v>4</v>
      </c>
      <c r="E12" s="34" t="s">
        <v>53</v>
      </c>
      <c r="F12" s="57">
        <v>0</v>
      </c>
      <c r="G12" s="66">
        <f>F12*C12</f>
        <v>0</v>
      </c>
      <c r="H12" s="18"/>
    </row>
    <row r="13" spans="1:8" s="19" customFormat="1" x14ac:dyDescent="0.25">
      <c r="A13" s="64">
        <v>10</v>
      </c>
      <c r="B13" s="27" t="s">
        <v>41</v>
      </c>
      <c r="C13" s="32">
        <v>3</v>
      </c>
      <c r="D13" s="25" t="s">
        <v>4</v>
      </c>
      <c r="E13" s="20" t="s">
        <v>22</v>
      </c>
      <c r="F13" s="57">
        <v>0</v>
      </c>
      <c r="G13" s="66">
        <f>F13*C13</f>
        <v>0</v>
      </c>
      <c r="H13" s="18"/>
    </row>
    <row r="14" spans="1:8" s="19" customFormat="1" x14ac:dyDescent="0.25">
      <c r="A14" s="64">
        <v>11</v>
      </c>
      <c r="B14" s="25" t="s">
        <v>42</v>
      </c>
      <c r="C14" s="22">
        <v>2</v>
      </c>
      <c r="D14" s="25" t="s">
        <v>4</v>
      </c>
      <c r="E14" s="20" t="s">
        <v>51</v>
      </c>
      <c r="F14" s="57">
        <v>0</v>
      </c>
      <c r="G14" s="66">
        <f>F14*C14</f>
        <v>0</v>
      </c>
      <c r="H14" s="18"/>
    </row>
    <row r="15" spans="1:8" s="19" customFormat="1" x14ac:dyDescent="0.25">
      <c r="A15" s="64">
        <v>12</v>
      </c>
      <c r="B15" s="21" t="s">
        <v>86</v>
      </c>
      <c r="C15" s="32">
        <v>1</v>
      </c>
      <c r="D15" s="21" t="s">
        <v>8</v>
      </c>
      <c r="E15" s="28" t="s">
        <v>87</v>
      </c>
      <c r="F15" s="31">
        <v>25000</v>
      </c>
      <c r="G15" s="66">
        <f>F15*C15</f>
        <v>25000</v>
      </c>
      <c r="H15" s="18"/>
    </row>
    <row r="16" spans="1:8" s="19" customFormat="1" ht="15.75" thickBot="1" x14ac:dyDescent="0.3">
      <c r="A16" s="98" t="s">
        <v>97</v>
      </c>
      <c r="B16" s="99"/>
      <c r="C16" s="99"/>
      <c r="D16" s="99"/>
      <c r="E16" s="99"/>
      <c r="F16" s="100"/>
      <c r="G16" s="67">
        <f>SUM(G4:G15)</f>
        <v>25000</v>
      </c>
      <c r="H16" s="18"/>
    </row>
    <row r="17" spans="1:8" s="19" customFormat="1" ht="15.75" thickBot="1" x14ac:dyDescent="0.3">
      <c r="A17" s="37"/>
      <c r="B17" s="69"/>
      <c r="C17" s="70"/>
      <c r="D17" s="69"/>
      <c r="E17" s="71"/>
      <c r="F17" s="72"/>
      <c r="G17" s="72"/>
      <c r="H17" s="18"/>
    </row>
    <row r="18" spans="1:8" x14ac:dyDescent="0.25">
      <c r="A18" s="103" t="s">
        <v>90</v>
      </c>
      <c r="B18" s="104"/>
      <c r="C18" s="104"/>
      <c r="D18" s="104"/>
      <c r="E18" s="104"/>
      <c r="F18" s="104"/>
      <c r="G18" s="105"/>
      <c r="H18" s="10"/>
    </row>
    <row r="19" spans="1:8" x14ac:dyDescent="0.25">
      <c r="A19" s="62" t="s">
        <v>0</v>
      </c>
      <c r="B19" s="50" t="s">
        <v>25</v>
      </c>
      <c r="C19" s="51" t="s">
        <v>78</v>
      </c>
      <c r="D19" s="52" t="s">
        <v>1</v>
      </c>
      <c r="E19" s="52" t="s">
        <v>2</v>
      </c>
      <c r="F19" s="52" t="s">
        <v>3</v>
      </c>
      <c r="G19" s="63" t="s">
        <v>79</v>
      </c>
      <c r="H19" s="10"/>
    </row>
    <row r="20" spans="1:8" x14ac:dyDescent="0.25">
      <c r="A20" s="64">
        <v>13</v>
      </c>
      <c r="B20" s="27" t="s">
        <v>26</v>
      </c>
      <c r="C20" s="29">
        <v>700</v>
      </c>
      <c r="D20" s="24" t="s">
        <v>6</v>
      </c>
      <c r="E20" s="28" t="s">
        <v>11</v>
      </c>
      <c r="F20" s="58">
        <v>0</v>
      </c>
      <c r="G20" s="65">
        <f t="shared" ref="G20:G34" si="1">F20*C20</f>
        <v>0</v>
      </c>
      <c r="H20" s="10"/>
    </row>
    <row r="21" spans="1:8" x14ac:dyDescent="0.25">
      <c r="A21" s="64">
        <v>14</v>
      </c>
      <c r="B21" s="27" t="s">
        <v>26</v>
      </c>
      <c r="C21" s="29">
        <v>125</v>
      </c>
      <c r="D21" s="24" t="s">
        <v>10</v>
      </c>
      <c r="E21" s="28" t="s">
        <v>12</v>
      </c>
      <c r="F21" s="58">
        <v>0</v>
      </c>
      <c r="G21" s="65">
        <f t="shared" si="1"/>
        <v>0</v>
      </c>
      <c r="H21" s="10"/>
    </row>
    <row r="22" spans="1:8" x14ac:dyDescent="0.25">
      <c r="A22" s="64">
        <v>15</v>
      </c>
      <c r="B22" s="27" t="s">
        <v>27</v>
      </c>
      <c r="C22" s="29">
        <v>120</v>
      </c>
      <c r="D22" s="24" t="s">
        <v>6</v>
      </c>
      <c r="E22" s="20" t="s">
        <v>13</v>
      </c>
      <c r="F22" s="58">
        <v>0</v>
      </c>
      <c r="G22" s="65">
        <f t="shared" si="1"/>
        <v>0</v>
      </c>
      <c r="H22" s="10"/>
    </row>
    <row r="23" spans="1:8" x14ac:dyDescent="0.25">
      <c r="A23" s="64">
        <v>16</v>
      </c>
      <c r="B23" s="27" t="s">
        <v>28</v>
      </c>
      <c r="C23" s="29">
        <v>37</v>
      </c>
      <c r="D23" s="24" t="s">
        <v>6</v>
      </c>
      <c r="E23" s="20" t="s">
        <v>47</v>
      </c>
      <c r="F23" s="58">
        <v>0</v>
      </c>
      <c r="G23" s="65">
        <f t="shared" si="1"/>
        <v>0</v>
      </c>
      <c r="H23" s="10"/>
    </row>
    <row r="24" spans="1:8" x14ac:dyDescent="0.25">
      <c r="A24" s="64">
        <v>17</v>
      </c>
      <c r="B24" s="27" t="s">
        <v>28</v>
      </c>
      <c r="C24" s="29">
        <v>83</v>
      </c>
      <c r="D24" s="24" t="s">
        <v>6</v>
      </c>
      <c r="E24" s="20" t="s">
        <v>77</v>
      </c>
      <c r="F24" s="58">
        <v>0</v>
      </c>
      <c r="G24" s="65">
        <f t="shared" ref="G24" si="2">F24*C24</f>
        <v>0</v>
      </c>
      <c r="H24" s="10"/>
    </row>
    <row r="25" spans="1:8" x14ac:dyDescent="0.25">
      <c r="A25" s="64">
        <v>18</v>
      </c>
      <c r="B25" s="27" t="s">
        <v>29</v>
      </c>
      <c r="C25" s="29">
        <v>1370</v>
      </c>
      <c r="D25" s="24" t="s">
        <v>6</v>
      </c>
      <c r="E25" s="20" t="s">
        <v>48</v>
      </c>
      <c r="F25" s="58">
        <v>0</v>
      </c>
      <c r="G25" s="65">
        <f t="shared" si="1"/>
        <v>0</v>
      </c>
      <c r="H25" s="10"/>
    </row>
    <row r="26" spans="1:8" x14ac:dyDescent="0.25">
      <c r="A26" s="64">
        <v>19</v>
      </c>
      <c r="B26" s="27" t="s">
        <v>31</v>
      </c>
      <c r="C26" s="29">
        <v>30</v>
      </c>
      <c r="D26" s="24" t="s">
        <v>6</v>
      </c>
      <c r="E26" s="20" t="s">
        <v>14</v>
      </c>
      <c r="F26" s="58">
        <v>0</v>
      </c>
      <c r="G26" s="65">
        <f t="shared" si="1"/>
        <v>0</v>
      </c>
      <c r="H26" s="11"/>
    </row>
    <row r="27" spans="1:8" x14ac:dyDescent="0.25">
      <c r="A27" s="64">
        <v>20</v>
      </c>
      <c r="B27" s="27" t="s">
        <v>31</v>
      </c>
      <c r="C27" s="29">
        <v>170</v>
      </c>
      <c r="D27" s="24" t="s">
        <v>6</v>
      </c>
      <c r="E27" s="28" t="s">
        <v>15</v>
      </c>
      <c r="F27" s="58">
        <v>0</v>
      </c>
      <c r="G27" s="65">
        <f t="shared" si="1"/>
        <v>0</v>
      </c>
      <c r="H27" s="11"/>
    </row>
    <row r="28" spans="1:8" x14ac:dyDescent="0.25">
      <c r="A28" s="64">
        <v>21</v>
      </c>
      <c r="B28" s="27" t="s">
        <v>32</v>
      </c>
      <c r="C28" s="29">
        <v>80</v>
      </c>
      <c r="D28" s="24" t="s">
        <v>5</v>
      </c>
      <c r="E28" s="20" t="s">
        <v>7</v>
      </c>
      <c r="F28" s="58">
        <v>0</v>
      </c>
      <c r="G28" s="65">
        <f t="shared" si="1"/>
        <v>0</v>
      </c>
      <c r="H28" s="11"/>
    </row>
    <row r="29" spans="1:8" x14ac:dyDescent="0.25">
      <c r="A29" s="64">
        <v>22</v>
      </c>
      <c r="B29" s="27" t="s">
        <v>34</v>
      </c>
      <c r="C29" s="29">
        <v>30</v>
      </c>
      <c r="D29" s="24" t="s">
        <v>6</v>
      </c>
      <c r="E29" s="20" t="s">
        <v>17</v>
      </c>
      <c r="F29" s="58">
        <v>0</v>
      </c>
      <c r="G29" s="65">
        <f t="shared" si="1"/>
        <v>0</v>
      </c>
      <c r="H29" s="11"/>
    </row>
    <row r="30" spans="1:8" ht="14.25" x14ac:dyDescent="0.25">
      <c r="A30" s="64">
        <v>23</v>
      </c>
      <c r="B30" s="27" t="s">
        <v>34</v>
      </c>
      <c r="C30" s="29">
        <v>170</v>
      </c>
      <c r="D30" s="24" t="s">
        <v>6</v>
      </c>
      <c r="E30" s="28" t="s">
        <v>74</v>
      </c>
      <c r="F30" s="58">
        <v>0</v>
      </c>
      <c r="G30" s="65">
        <f t="shared" si="1"/>
        <v>0</v>
      </c>
      <c r="H30" s="11"/>
    </row>
    <row r="31" spans="1:8" ht="14.25" x14ac:dyDescent="0.25">
      <c r="A31" s="64">
        <v>24</v>
      </c>
      <c r="B31" s="27" t="s">
        <v>35</v>
      </c>
      <c r="C31" s="29">
        <v>80</v>
      </c>
      <c r="D31" s="24" t="s">
        <v>5</v>
      </c>
      <c r="E31" s="20" t="s">
        <v>54</v>
      </c>
      <c r="F31" s="58">
        <v>0</v>
      </c>
      <c r="G31" s="65">
        <f t="shared" ref="G31" si="3">F31*C31</f>
        <v>0</v>
      </c>
      <c r="H31" s="11"/>
    </row>
    <row r="32" spans="1:8" ht="14.25" x14ac:dyDescent="0.25">
      <c r="A32" s="64">
        <v>25</v>
      </c>
      <c r="B32" s="27" t="s">
        <v>37</v>
      </c>
      <c r="C32" s="29">
        <v>465</v>
      </c>
      <c r="D32" s="24" t="s">
        <v>5</v>
      </c>
      <c r="E32" s="30" t="s">
        <v>52</v>
      </c>
      <c r="F32" s="58">
        <v>0</v>
      </c>
      <c r="G32" s="65">
        <f t="shared" si="1"/>
        <v>0</v>
      </c>
      <c r="H32" s="11"/>
    </row>
    <row r="33" spans="1:8" x14ac:dyDescent="0.25">
      <c r="A33" s="64">
        <v>26</v>
      </c>
      <c r="B33" s="27" t="s">
        <v>38</v>
      </c>
      <c r="C33" s="29">
        <v>3</v>
      </c>
      <c r="D33" s="24" t="s">
        <v>4</v>
      </c>
      <c r="E33" s="30" t="s">
        <v>49</v>
      </c>
      <c r="F33" s="58">
        <v>0</v>
      </c>
      <c r="G33" s="65">
        <f t="shared" si="1"/>
        <v>0</v>
      </c>
    </row>
    <row r="34" spans="1:8" x14ac:dyDescent="0.25">
      <c r="A34" s="64">
        <v>27</v>
      </c>
      <c r="B34" s="27" t="s">
        <v>38</v>
      </c>
      <c r="C34" s="29">
        <v>1</v>
      </c>
      <c r="D34" s="24" t="s">
        <v>4</v>
      </c>
      <c r="E34" s="30" t="s">
        <v>50</v>
      </c>
      <c r="F34" s="58">
        <v>0</v>
      </c>
      <c r="G34" s="65">
        <f t="shared" si="1"/>
        <v>0</v>
      </c>
    </row>
    <row r="35" spans="1:8" x14ac:dyDescent="0.25">
      <c r="A35" s="64">
        <v>28</v>
      </c>
      <c r="B35" s="27" t="s">
        <v>38</v>
      </c>
      <c r="C35" s="29">
        <v>1</v>
      </c>
      <c r="D35" s="24" t="s">
        <v>4</v>
      </c>
      <c r="E35" s="30" t="s">
        <v>64</v>
      </c>
      <c r="F35" s="58">
        <v>0</v>
      </c>
      <c r="G35" s="65">
        <f t="shared" ref="G35" si="4">F35*C35</f>
        <v>0</v>
      </c>
    </row>
    <row r="36" spans="1:8" x14ac:dyDescent="0.25">
      <c r="A36" s="64">
        <v>29</v>
      </c>
      <c r="B36" s="27" t="s">
        <v>38</v>
      </c>
      <c r="C36" s="29">
        <v>1</v>
      </c>
      <c r="D36" s="24" t="s">
        <v>4</v>
      </c>
      <c r="E36" s="30" t="s">
        <v>73</v>
      </c>
      <c r="F36" s="58">
        <v>0</v>
      </c>
      <c r="G36" s="65">
        <f t="shared" ref="G36:G37" si="5">F36*C36</f>
        <v>0</v>
      </c>
    </row>
    <row r="37" spans="1:8" ht="14.25" x14ac:dyDescent="0.25">
      <c r="A37" s="64">
        <v>30</v>
      </c>
      <c r="B37" s="27" t="s">
        <v>38</v>
      </c>
      <c r="C37" s="29">
        <v>1</v>
      </c>
      <c r="D37" s="24" t="s">
        <v>4</v>
      </c>
      <c r="E37" s="35" t="s">
        <v>65</v>
      </c>
      <c r="F37" s="58">
        <v>0</v>
      </c>
      <c r="G37" s="65">
        <f t="shared" si="5"/>
        <v>0</v>
      </c>
    </row>
    <row r="38" spans="1:8" s="19" customFormat="1" ht="14.25" x14ac:dyDescent="0.25">
      <c r="A38" s="64">
        <v>31</v>
      </c>
      <c r="B38" s="27" t="s">
        <v>39</v>
      </c>
      <c r="C38" s="32">
        <v>12</v>
      </c>
      <c r="D38" s="33" t="s">
        <v>4</v>
      </c>
      <c r="E38" s="34" t="s">
        <v>53</v>
      </c>
      <c r="F38" s="57">
        <v>0</v>
      </c>
      <c r="G38" s="66">
        <f>F38*C38</f>
        <v>0</v>
      </c>
      <c r="H38" s="18"/>
    </row>
    <row r="39" spans="1:8" s="19" customFormat="1" ht="14.25" x14ac:dyDescent="0.25">
      <c r="A39" s="64">
        <v>32</v>
      </c>
      <c r="B39" s="27" t="s">
        <v>41</v>
      </c>
      <c r="C39" s="32">
        <v>1</v>
      </c>
      <c r="D39" s="25" t="s">
        <v>4</v>
      </c>
      <c r="E39" s="20" t="s">
        <v>22</v>
      </c>
      <c r="F39" s="57">
        <v>0</v>
      </c>
      <c r="G39" s="66">
        <f>F39*C39</f>
        <v>0</v>
      </c>
      <c r="H39" s="18"/>
    </row>
    <row r="40" spans="1:8" s="19" customFormat="1" ht="14.25" x14ac:dyDescent="0.25">
      <c r="A40" s="64">
        <v>33</v>
      </c>
      <c r="B40" s="25" t="s">
        <v>42</v>
      </c>
      <c r="C40" s="22">
        <v>1</v>
      </c>
      <c r="D40" s="25" t="s">
        <v>4</v>
      </c>
      <c r="E40" s="20" t="s">
        <v>51</v>
      </c>
      <c r="F40" s="57">
        <v>0</v>
      </c>
      <c r="G40" s="66">
        <f>F40*C40</f>
        <v>0</v>
      </c>
      <c r="H40" s="18"/>
    </row>
    <row r="41" spans="1:8" s="19" customFormat="1" ht="21.75" x14ac:dyDescent="0.25">
      <c r="A41" s="64">
        <v>34</v>
      </c>
      <c r="B41" s="25" t="s">
        <v>45</v>
      </c>
      <c r="C41" s="29">
        <v>1</v>
      </c>
      <c r="D41" s="25" t="s">
        <v>4</v>
      </c>
      <c r="E41" s="35" t="s">
        <v>58</v>
      </c>
      <c r="F41" s="57">
        <v>0</v>
      </c>
      <c r="G41" s="66">
        <f t="shared" ref="G41" si="6">F41*C41</f>
        <v>0</v>
      </c>
      <c r="H41" s="18"/>
    </row>
    <row r="42" spans="1:8" s="19" customFormat="1" ht="14.25" x14ac:dyDescent="0.25">
      <c r="A42" s="64">
        <v>35</v>
      </c>
      <c r="B42" s="21" t="s">
        <v>71</v>
      </c>
      <c r="C42" s="32">
        <v>1</v>
      </c>
      <c r="D42" s="21" t="s">
        <v>8</v>
      </c>
      <c r="E42" s="28" t="s">
        <v>76</v>
      </c>
      <c r="F42" s="31">
        <v>15000</v>
      </c>
      <c r="G42" s="66">
        <f>F42*C42</f>
        <v>15000</v>
      </c>
      <c r="H42" s="18"/>
    </row>
    <row r="43" spans="1:8" s="19" customFormat="1" thickBot="1" x14ac:dyDescent="0.3">
      <c r="A43" s="98" t="s">
        <v>98</v>
      </c>
      <c r="B43" s="99"/>
      <c r="C43" s="99"/>
      <c r="D43" s="99"/>
      <c r="E43" s="99"/>
      <c r="F43" s="100"/>
      <c r="G43" s="67">
        <f>SUM(G20:G42)</f>
        <v>15000</v>
      </c>
      <c r="H43" s="18"/>
    </row>
    <row r="44" spans="1:8" s="19" customFormat="1" thickBot="1" x14ac:dyDescent="0.3">
      <c r="A44" s="54"/>
      <c r="B44" s="54"/>
      <c r="C44" s="54"/>
      <c r="D44" s="54"/>
      <c r="E44" s="54"/>
      <c r="F44" s="54"/>
      <c r="G44" s="72"/>
      <c r="H44" s="18"/>
    </row>
    <row r="45" spans="1:8" ht="14.25" x14ac:dyDescent="0.25">
      <c r="A45" s="103" t="s">
        <v>91</v>
      </c>
      <c r="B45" s="104"/>
      <c r="C45" s="104"/>
      <c r="D45" s="104"/>
      <c r="E45" s="104"/>
      <c r="F45" s="104"/>
      <c r="G45" s="105"/>
      <c r="H45" s="10"/>
    </row>
    <row r="46" spans="1:8" ht="14.25" x14ac:dyDescent="0.25">
      <c r="A46" s="62" t="s">
        <v>0</v>
      </c>
      <c r="B46" s="50" t="s">
        <v>25</v>
      </c>
      <c r="C46" s="51" t="s">
        <v>78</v>
      </c>
      <c r="D46" s="52" t="s">
        <v>1</v>
      </c>
      <c r="E46" s="52" t="s">
        <v>2</v>
      </c>
      <c r="F46" s="52" t="s">
        <v>3</v>
      </c>
      <c r="G46" s="63" t="s">
        <v>79</v>
      </c>
      <c r="H46" s="10"/>
    </row>
    <row r="47" spans="1:8" ht="14.25" x14ac:dyDescent="0.25">
      <c r="A47" s="64">
        <v>36</v>
      </c>
      <c r="B47" s="24" t="s">
        <v>69</v>
      </c>
      <c r="C47" s="26">
        <v>1</v>
      </c>
      <c r="D47" s="24" t="s">
        <v>8</v>
      </c>
      <c r="E47" s="20" t="s">
        <v>75</v>
      </c>
      <c r="F47" s="58">
        <v>0</v>
      </c>
      <c r="G47" s="65">
        <f>F47*C47</f>
        <v>0</v>
      </c>
      <c r="H47" s="10"/>
    </row>
    <row r="48" spans="1:8" s="19" customFormat="1" thickBot="1" x14ac:dyDescent="0.3">
      <c r="A48" s="98" t="s">
        <v>99</v>
      </c>
      <c r="B48" s="99"/>
      <c r="C48" s="99"/>
      <c r="D48" s="99"/>
      <c r="E48" s="99"/>
      <c r="F48" s="100"/>
      <c r="G48" s="67">
        <f>G47</f>
        <v>0</v>
      </c>
      <c r="H48" s="18"/>
    </row>
    <row r="49" spans="1:8" thickBot="1" x14ac:dyDescent="0.3">
      <c r="A49" s="36"/>
      <c r="B49" s="37"/>
      <c r="C49" s="38"/>
      <c r="D49" s="37"/>
      <c r="E49" s="39"/>
      <c r="F49" s="40"/>
      <c r="G49" s="41"/>
    </row>
    <row r="50" spans="1:8" ht="14.25" x14ac:dyDescent="0.25">
      <c r="A50" s="103" t="s">
        <v>92</v>
      </c>
      <c r="B50" s="104"/>
      <c r="C50" s="104"/>
      <c r="D50" s="104"/>
      <c r="E50" s="104"/>
      <c r="F50" s="104"/>
      <c r="G50" s="105"/>
      <c r="H50" s="10"/>
    </row>
    <row r="51" spans="1:8" ht="14.25" x14ac:dyDescent="0.25">
      <c r="A51" s="62" t="s">
        <v>0</v>
      </c>
      <c r="B51" s="50" t="s">
        <v>25</v>
      </c>
      <c r="C51" s="51" t="s">
        <v>78</v>
      </c>
      <c r="D51" s="52" t="s">
        <v>1</v>
      </c>
      <c r="E51" s="52" t="s">
        <v>2</v>
      </c>
      <c r="F51" s="52" t="s">
        <v>3</v>
      </c>
      <c r="G51" s="63" t="s">
        <v>79</v>
      </c>
      <c r="H51" s="10"/>
    </row>
    <row r="52" spans="1:8" ht="14.25" x14ac:dyDescent="0.25">
      <c r="A52" s="64">
        <v>37</v>
      </c>
      <c r="B52" s="24" t="s">
        <v>70</v>
      </c>
      <c r="C52" s="43">
        <v>1</v>
      </c>
      <c r="D52" s="24" t="s">
        <v>8</v>
      </c>
      <c r="E52" s="20" t="s">
        <v>67</v>
      </c>
      <c r="F52" s="58">
        <v>0</v>
      </c>
      <c r="G52" s="65">
        <f>F52*C52</f>
        <v>0</v>
      </c>
      <c r="H52" s="10"/>
    </row>
    <row r="53" spans="1:8" ht="14.25" x14ac:dyDescent="0.25">
      <c r="A53" s="64">
        <v>38</v>
      </c>
      <c r="B53" s="27" t="s">
        <v>26</v>
      </c>
      <c r="C53" s="29">
        <v>540</v>
      </c>
      <c r="D53" s="24" t="s">
        <v>6</v>
      </c>
      <c r="E53" s="28" t="s">
        <v>11</v>
      </c>
      <c r="F53" s="58">
        <v>0</v>
      </c>
      <c r="G53" s="65">
        <f t="shared" ref="G53:G54" si="7">F53*C53</f>
        <v>0</v>
      </c>
      <c r="H53" s="10"/>
    </row>
    <row r="54" spans="1:8" ht="14.25" x14ac:dyDescent="0.25">
      <c r="A54" s="64">
        <v>39</v>
      </c>
      <c r="B54" s="27" t="s">
        <v>26</v>
      </c>
      <c r="C54" s="29">
        <v>720</v>
      </c>
      <c r="D54" s="24" t="s">
        <v>10</v>
      </c>
      <c r="E54" s="28" t="s">
        <v>12</v>
      </c>
      <c r="F54" s="58">
        <v>0</v>
      </c>
      <c r="G54" s="65">
        <f t="shared" si="7"/>
        <v>0</v>
      </c>
      <c r="H54" s="10"/>
    </row>
    <row r="55" spans="1:8" ht="14.25" x14ac:dyDescent="0.25">
      <c r="A55" s="64">
        <v>40</v>
      </c>
      <c r="B55" s="27" t="s">
        <v>27</v>
      </c>
      <c r="C55" s="29">
        <v>370</v>
      </c>
      <c r="D55" s="24" t="s">
        <v>6</v>
      </c>
      <c r="E55" s="20" t="s">
        <v>13</v>
      </c>
      <c r="F55" s="58">
        <v>0</v>
      </c>
      <c r="G55" s="65">
        <f t="shared" ref="G55:G64" si="8">F55*C55</f>
        <v>0</v>
      </c>
      <c r="H55" s="10"/>
    </row>
    <row r="56" spans="1:8" ht="14.25" x14ac:dyDescent="0.25">
      <c r="A56" s="64">
        <v>41</v>
      </c>
      <c r="B56" s="27" t="s">
        <v>28</v>
      </c>
      <c r="C56" s="29">
        <v>370</v>
      </c>
      <c r="D56" s="24" t="s">
        <v>6</v>
      </c>
      <c r="E56" s="20" t="s">
        <v>47</v>
      </c>
      <c r="F56" s="58">
        <v>0</v>
      </c>
      <c r="G56" s="65">
        <f t="shared" si="8"/>
        <v>0</v>
      </c>
      <c r="H56" s="10"/>
    </row>
    <row r="57" spans="1:8" ht="14.25" x14ac:dyDescent="0.25">
      <c r="A57" s="64">
        <v>42</v>
      </c>
      <c r="B57" s="27" t="s">
        <v>29</v>
      </c>
      <c r="C57" s="29">
        <v>520</v>
      </c>
      <c r="D57" s="24" t="s">
        <v>6</v>
      </c>
      <c r="E57" s="20" t="s">
        <v>48</v>
      </c>
      <c r="F57" s="58">
        <v>0</v>
      </c>
      <c r="G57" s="65">
        <f t="shared" si="8"/>
        <v>0</v>
      </c>
      <c r="H57" s="10"/>
    </row>
    <row r="58" spans="1:8" ht="14.25" x14ac:dyDescent="0.25">
      <c r="A58" s="64">
        <v>43</v>
      </c>
      <c r="B58" s="27" t="s">
        <v>30</v>
      </c>
      <c r="C58" s="29">
        <v>25</v>
      </c>
      <c r="D58" s="24" t="s">
        <v>6</v>
      </c>
      <c r="E58" s="20" t="s">
        <v>9</v>
      </c>
      <c r="F58" s="58">
        <v>0</v>
      </c>
      <c r="G58" s="65">
        <f t="shared" si="8"/>
        <v>0</v>
      </c>
      <c r="H58" s="10"/>
    </row>
    <row r="59" spans="1:8" ht="14.25" x14ac:dyDescent="0.25">
      <c r="A59" s="64">
        <v>44</v>
      </c>
      <c r="B59" s="27" t="s">
        <v>31</v>
      </c>
      <c r="C59" s="29">
        <v>150</v>
      </c>
      <c r="D59" s="24" t="s">
        <v>6</v>
      </c>
      <c r="E59" s="20" t="s">
        <v>14</v>
      </c>
      <c r="F59" s="58">
        <v>0</v>
      </c>
      <c r="G59" s="65">
        <f t="shared" si="8"/>
        <v>0</v>
      </c>
      <c r="H59" s="11"/>
    </row>
    <row r="60" spans="1:8" ht="14.25" x14ac:dyDescent="0.25">
      <c r="A60" s="64">
        <v>45</v>
      </c>
      <c r="B60" s="27" t="s">
        <v>31</v>
      </c>
      <c r="C60" s="29">
        <v>1000</v>
      </c>
      <c r="D60" s="24" t="s">
        <v>6</v>
      </c>
      <c r="E60" s="28" t="s">
        <v>15</v>
      </c>
      <c r="F60" s="58">
        <v>0</v>
      </c>
      <c r="G60" s="65">
        <f t="shared" si="8"/>
        <v>0</v>
      </c>
      <c r="H60" s="11"/>
    </row>
    <row r="61" spans="1:8" ht="14.25" x14ac:dyDescent="0.25">
      <c r="A61" s="64">
        <v>46</v>
      </c>
      <c r="B61" s="27" t="s">
        <v>32</v>
      </c>
      <c r="C61" s="29">
        <v>50</v>
      </c>
      <c r="D61" s="24" t="s">
        <v>5</v>
      </c>
      <c r="E61" s="20" t="s">
        <v>7</v>
      </c>
      <c r="F61" s="58">
        <v>0</v>
      </c>
      <c r="G61" s="65">
        <f t="shared" si="8"/>
        <v>0</v>
      </c>
      <c r="H61" s="11"/>
    </row>
    <row r="62" spans="1:8" ht="14.25" x14ac:dyDescent="0.25">
      <c r="A62" s="64">
        <v>47</v>
      </c>
      <c r="B62" s="27" t="s">
        <v>33</v>
      </c>
      <c r="C62" s="29">
        <v>25</v>
      </c>
      <c r="D62" s="24" t="s">
        <v>6</v>
      </c>
      <c r="E62" s="20" t="s">
        <v>16</v>
      </c>
      <c r="F62" s="58">
        <v>0</v>
      </c>
      <c r="G62" s="65">
        <f t="shared" si="8"/>
        <v>0</v>
      </c>
      <c r="H62" s="11"/>
    </row>
    <row r="63" spans="1:8" ht="14.25" x14ac:dyDescent="0.25">
      <c r="A63" s="64">
        <v>48</v>
      </c>
      <c r="B63" s="27" t="s">
        <v>34</v>
      </c>
      <c r="C63" s="29">
        <v>150</v>
      </c>
      <c r="D63" s="24" t="s">
        <v>6</v>
      </c>
      <c r="E63" s="20" t="s">
        <v>17</v>
      </c>
      <c r="F63" s="58">
        <v>0</v>
      </c>
      <c r="G63" s="65">
        <f t="shared" si="8"/>
        <v>0</v>
      </c>
      <c r="H63" s="11"/>
    </row>
    <row r="64" spans="1:8" ht="14.25" x14ac:dyDescent="0.25">
      <c r="A64" s="64">
        <v>49</v>
      </c>
      <c r="B64" s="27" t="s">
        <v>34</v>
      </c>
      <c r="C64" s="29">
        <v>1000</v>
      </c>
      <c r="D64" s="24" t="s">
        <v>6</v>
      </c>
      <c r="E64" s="28" t="s">
        <v>74</v>
      </c>
      <c r="F64" s="58">
        <v>0</v>
      </c>
      <c r="G64" s="65">
        <f t="shared" si="8"/>
        <v>0</v>
      </c>
      <c r="H64" s="11"/>
    </row>
    <row r="65" spans="1:8" ht="14.25" x14ac:dyDescent="0.25">
      <c r="A65" s="64">
        <v>50</v>
      </c>
      <c r="B65" s="27" t="s">
        <v>35</v>
      </c>
      <c r="C65" s="29">
        <v>50</v>
      </c>
      <c r="D65" s="24" t="s">
        <v>5</v>
      </c>
      <c r="E65" s="20" t="s">
        <v>54</v>
      </c>
      <c r="F65" s="58">
        <v>0</v>
      </c>
      <c r="G65" s="65">
        <f t="shared" ref="G65" si="9">F65*C65</f>
        <v>0</v>
      </c>
      <c r="H65" s="11"/>
    </row>
    <row r="66" spans="1:8" s="17" customFormat="1" ht="14.25" x14ac:dyDescent="0.25">
      <c r="A66" s="64">
        <v>51</v>
      </c>
      <c r="B66" s="23" t="s">
        <v>36</v>
      </c>
      <c r="C66" s="29">
        <v>20</v>
      </c>
      <c r="D66" s="24" t="s">
        <v>5</v>
      </c>
      <c r="E66" s="28" t="s">
        <v>55</v>
      </c>
      <c r="F66" s="59">
        <v>0</v>
      </c>
      <c r="G66" s="73">
        <f t="shared" ref="G66:G75" si="10">F66*C66</f>
        <v>0</v>
      </c>
      <c r="H66" s="16"/>
    </row>
    <row r="67" spans="1:8" ht="14.25" x14ac:dyDescent="0.25">
      <c r="A67" s="64">
        <v>52</v>
      </c>
      <c r="B67" s="27" t="s">
        <v>37</v>
      </c>
      <c r="C67" s="29">
        <v>1340</v>
      </c>
      <c r="D67" s="24" t="s">
        <v>5</v>
      </c>
      <c r="E67" s="30" t="s">
        <v>56</v>
      </c>
      <c r="F67" s="58">
        <v>0</v>
      </c>
      <c r="G67" s="65">
        <f t="shared" ref="G67" si="11">F67*C67</f>
        <v>0</v>
      </c>
      <c r="H67" s="11"/>
    </row>
    <row r="68" spans="1:8" ht="14.25" x14ac:dyDescent="0.25">
      <c r="A68" s="64">
        <v>53</v>
      </c>
      <c r="B68" s="27" t="s">
        <v>37</v>
      </c>
      <c r="C68" s="29">
        <v>20</v>
      </c>
      <c r="D68" s="24" t="s">
        <v>5</v>
      </c>
      <c r="E68" s="30" t="s">
        <v>57</v>
      </c>
      <c r="F68" s="58">
        <v>0</v>
      </c>
      <c r="G68" s="65">
        <f t="shared" si="10"/>
        <v>0</v>
      </c>
      <c r="H68" s="11"/>
    </row>
    <row r="69" spans="1:8" ht="14.25" x14ac:dyDescent="0.25">
      <c r="A69" s="64">
        <v>54</v>
      </c>
      <c r="B69" s="27" t="s">
        <v>37</v>
      </c>
      <c r="C69" s="29">
        <v>235</v>
      </c>
      <c r="D69" s="24" t="s">
        <v>5</v>
      </c>
      <c r="E69" s="30" t="s">
        <v>52</v>
      </c>
      <c r="F69" s="58">
        <v>0</v>
      </c>
      <c r="G69" s="65">
        <f t="shared" ref="G69" si="12">F69*C69</f>
        <v>0</v>
      </c>
      <c r="H69" s="11"/>
    </row>
    <row r="70" spans="1:8" ht="14.25" x14ac:dyDescent="0.25">
      <c r="A70" s="64">
        <v>55</v>
      </c>
      <c r="B70" s="27" t="s">
        <v>38</v>
      </c>
      <c r="C70" s="29">
        <v>2</v>
      </c>
      <c r="D70" s="24" t="s">
        <v>4</v>
      </c>
      <c r="E70" s="35" t="s">
        <v>60</v>
      </c>
      <c r="F70" s="58">
        <v>0</v>
      </c>
      <c r="G70" s="65">
        <f t="shared" si="10"/>
        <v>0</v>
      </c>
    </row>
    <row r="71" spans="1:8" ht="14.25" x14ac:dyDescent="0.25">
      <c r="A71" s="64">
        <v>56</v>
      </c>
      <c r="B71" s="27" t="s">
        <v>38</v>
      </c>
      <c r="C71" s="29">
        <v>1</v>
      </c>
      <c r="D71" s="24" t="s">
        <v>4</v>
      </c>
      <c r="E71" s="35" t="s">
        <v>65</v>
      </c>
      <c r="F71" s="58">
        <v>0</v>
      </c>
      <c r="G71" s="65">
        <f t="shared" si="10"/>
        <v>0</v>
      </c>
    </row>
    <row r="72" spans="1:8" ht="14.25" x14ac:dyDescent="0.25">
      <c r="A72" s="64">
        <v>57</v>
      </c>
      <c r="B72" s="27" t="s">
        <v>38</v>
      </c>
      <c r="C72" s="29">
        <v>1</v>
      </c>
      <c r="D72" s="24" t="s">
        <v>4</v>
      </c>
      <c r="E72" s="35" t="s">
        <v>63</v>
      </c>
      <c r="F72" s="58">
        <v>0</v>
      </c>
      <c r="G72" s="65">
        <f t="shared" ref="G72" si="13">F72*C72</f>
        <v>0</v>
      </c>
    </row>
    <row r="73" spans="1:8" ht="14.25" x14ac:dyDescent="0.25">
      <c r="A73" s="64">
        <v>58</v>
      </c>
      <c r="B73" s="27" t="s">
        <v>38</v>
      </c>
      <c r="C73" s="29">
        <v>1</v>
      </c>
      <c r="D73" s="24" t="s">
        <v>4</v>
      </c>
      <c r="E73" s="35" t="s">
        <v>19</v>
      </c>
      <c r="F73" s="60">
        <v>0</v>
      </c>
      <c r="G73" s="65">
        <f t="shared" ref="G73" si="14">F73*C73</f>
        <v>0</v>
      </c>
    </row>
    <row r="74" spans="1:8" ht="14.25" x14ac:dyDescent="0.25">
      <c r="A74" s="64">
        <v>59</v>
      </c>
      <c r="B74" s="27" t="s">
        <v>38</v>
      </c>
      <c r="C74" s="29">
        <v>2</v>
      </c>
      <c r="D74" s="24" t="s">
        <v>4</v>
      </c>
      <c r="E74" s="35" t="s">
        <v>20</v>
      </c>
      <c r="F74" s="60">
        <v>0</v>
      </c>
      <c r="G74" s="65">
        <f t="shared" si="10"/>
        <v>0</v>
      </c>
    </row>
    <row r="75" spans="1:8" x14ac:dyDescent="0.25">
      <c r="A75" s="64">
        <v>60</v>
      </c>
      <c r="B75" s="27" t="s">
        <v>38</v>
      </c>
      <c r="C75" s="29">
        <v>11</v>
      </c>
      <c r="D75" s="24" t="s">
        <v>4</v>
      </c>
      <c r="E75" s="35" t="s">
        <v>18</v>
      </c>
      <c r="F75" s="58">
        <v>0</v>
      </c>
      <c r="G75" s="65">
        <f t="shared" si="10"/>
        <v>0</v>
      </c>
    </row>
    <row r="76" spans="1:8" x14ac:dyDescent="0.25">
      <c r="A76" s="64">
        <v>61</v>
      </c>
      <c r="B76" s="27" t="s">
        <v>38</v>
      </c>
      <c r="C76" s="29">
        <v>9</v>
      </c>
      <c r="D76" s="24" t="s">
        <v>4</v>
      </c>
      <c r="E76" s="35" t="s">
        <v>61</v>
      </c>
      <c r="F76" s="58">
        <v>0</v>
      </c>
      <c r="G76" s="65">
        <f t="shared" ref="G76" si="15">F76*C76</f>
        <v>0</v>
      </c>
    </row>
    <row r="77" spans="1:8" s="19" customFormat="1" ht="14.25" x14ac:dyDescent="0.25">
      <c r="A77" s="64">
        <v>62</v>
      </c>
      <c r="B77" s="27" t="s">
        <v>38</v>
      </c>
      <c r="C77" s="29">
        <v>1</v>
      </c>
      <c r="D77" s="25" t="s">
        <v>4</v>
      </c>
      <c r="E77" s="35" t="s">
        <v>62</v>
      </c>
      <c r="F77" s="57">
        <v>0</v>
      </c>
      <c r="G77" s="66">
        <f>F77*C77</f>
        <v>0</v>
      </c>
      <c r="H77" s="18"/>
    </row>
    <row r="78" spans="1:8" x14ac:dyDescent="0.25">
      <c r="A78" s="64">
        <v>63</v>
      </c>
      <c r="B78" s="27" t="s">
        <v>38</v>
      </c>
      <c r="C78" s="29">
        <v>2</v>
      </c>
      <c r="D78" s="24" t="s">
        <v>4</v>
      </c>
      <c r="E78" s="35" t="s">
        <v>49</v>
      </c>
      <c r="F78" s="58">
        <v>0</v>
      </c>
      <c r="G78" s="65">
        <f t="shared" ref="G78:G88" si="16">F78*C78</f>
        <v>0</v>
      </c>
    </row>
    <row r="79" spans="1:8" x14ac:dyDescent="0.25">
      <c r="A79" s="64">
        <v>64</v>
      </c>
      <c r="B79" s="27" t="s">
        <v>38</v>
      </c>
      <c r="C79" s="29">
        <v>4</v>
      </c>
      <c r="D79" s="24" t="s">
        <v>4</v>
      </c>
      <c r="E79" s="35" t="s">
        <v>50</v>
      </c>
      <c r="F79" s="58">
        <v>0</v>
      </c>
      <c r="G79" s="65">
        <f t="shared" si="16"/>
        <v>0</v>
      </c>
    </row>
    <row r="80" spans="1:8" x14ac:dyDescent="0.25">
      <c r="A80" s="64">
        <v>65</v>
      </c>
      <c r="B80" s="27" t="s">
        <v>38</v>
      </c>
      <c r="C80" s="29">
        <v>6</v>
      </c>
      <c r="D80" s="24" t="s">
        <v>4</v>
      </c>
      <c r="E80" s="35" t="s">
        <v>64</v>
      </c>
      <c r="F80" s="58">
        <v>0</v>
      </c>
      <c r="G80" s="65">
        <f t="shared" si="16"/>
        <v>0</v>
      </c>
    </row>
    <row r="81" spans="1:8" s="19" customFormat="1" ht="14.25" x14ac:dyDescent="0.25">
      <c r="A81" s="64">
        <v>66</v>
      </c>
      <c r="B81" s="27" t="s">
        <v>39</v>
      </c>
      <c r="C81" s="29">
        <v>52</v>
      </c>
      <c r="D81" s="33" t="s">
        <v>4</v>
      </c>
      <c r="E81" s="42" t="s">
        <v>66</v>
      </c>
      <c r="F81" s="57">
        <v>0</v>
      </c>
      <c r="G81" s="66">
        <f t="shared" si="16"/>
        <v>0</v>
      </c>
      <c r="H81" s="18"/>
    </row>
    <row r="82" spans="1:8" s="19" customFormat="1" ht="14.25" x14ac:dyDescent="0.25">
      <c r="A82" s="64">
        <v>67</v>
      </c>
      <c r="B82" s="27" t="s">
        <v>39</v>
      </c>
      <c r="C82" s="29">
        <v>7</v>
      </c>
      <c r="D82" s="33" t="s">
        <v>4</v>
      </c>
      <c r="E82" s="42" t="s">
        <v>53</v>
      </c>
      <c r="F82" s="57">
        <v>0</v>
      </c>
      <c r="G82" s="66">
        <f t="shared" si="16"/>
        <v>0</v>
      </c>
      <c r="H82" s="18"/>
    </row>
    <row r="83" spans="1:8" s="19" customFormat="1" ht="14.25" x14ac:dyDescent="0.25">
      <c r="A83" s="64">
        <v>68</v>
      </c>
      <c r="B83" s="27" t="s">
        <v>40</v>
      </c>
      <c r="C83" s="29">
        <v>1</v>
      </c>
      <c r="D83" s="25" t="s">
        <v>4</v>
      </c>
      <c r="E83" s="20" t="s">
        <v>21</v>
      </c>
      <c r="F83" s="57">
        <v>0</v>
      </c>
      <c r="G83" s="66">
        <f t="shared" si="16"/>
        <v>0</v>
      </c>
      <c r="H83" s="18"/>
    </row>
    <row r="84" spans="1:8" s="19" customFormat="1" ht="14.25" x14ac:dyDescent="0.25">
      <c r="A84" s="64">
        <v>69</v>
      </c>
      <c r="B84" s="27" t="s">
        <v>41</v>
      </c>
      <c r="C84" s="43">
        <v>5</v>
      </c>
      <c r="D84" s="25" t="s">
        <v>4</v>
      </c>
      <c r="E84" s="20" t="s">
        <v>22</v>
      </c>
      <c r="F84" s="57">
        <v>0</v>
      </c>
      <c r="G84" s="66">
        <f t="shared" si="16"/>
        <v>0</v>
      </c>
      <c r="H84" s="18"/>
    </row>
    <row r="85" spans="1:8" s="19" customFormat="1" ht="14.25" x14ac:dyDescent="0.25">
      <c r="A85" s="64">
        <v>70</v>
      </c>
      <c r="B85" s="25" t="s">
        <v>42</v>
      </c>
      <c r="C85" s="29">
        <v>1</v>
      </c>
      <c r="D85" s="25" t="s">
        <v>4</v>
      </c>
      <c r="E85" s="20" t="s">
        <v>23</v>
      </c>
      <c r="F85" s="57">
        <v>0</v>
      </c>
      <c r="G85" s="66">
        <f t="shared" si="16"/>
        <v>0</v>
      </c>
      <c r="H85" s="18"/>
    </row>
    <row r="86" spans="1:8" s="19" customFormat="1" ht="14.25" x14ac:dyDescent="0.25">
      <c r="A86" s="64">
        <v>71</v>
      </c>
      <c r="B86" s="25" t="s">
        <v>42</v>
      </c>
      <c r="C86" s="29">
        <v>3</v>
      </c>
      <c r="D86" s="25" t="s">
        <v>4</v>
      </c>
      <c r="E86" s="20" t="s">
        <v>59</v>
      </c>
      <c r="F86" s="57">
        <v>0</v>
      </c>
      <c r="G86" s="66">
        <f t="shared" si="16"/>
        <v>0</v>
      </c>
      <c r="H86" s="18"/>
    </row>
    <row r="87" spans="1:8" s="19" customFormat="1" ht="21.75" x14ac:dyDescent="0.25">
      <c r="A87" s="64">
        <v>72</v>
      </c>
      <c r="B87" s="25" t="s">
        <v>45</v>
      </c>
      <c r="C87" s="29">
        <v>2</v>
      </c>
      <c r="D87" s="25" t="s">
        <v>4</v>
      </c>
      <c r="E87" s="35" t="s">
        <v>58</v>
      </c>
      <c r="F87" s="57">
        <v>0</v>
      </c>
      <c r="G87" s="66">
        <f t="shared" si="16"/>
        <v>0</v>
      </c>
      <c r="H87" s="18"/>
    </row>
    <row r="88" spans="1:8" ht="14.25" x14ac:dyDescent="0.25">
      <c r="A88" s="64">
        <v>73</v>
      </c>
      <c r="B88" s="23" t="s">
        <v>43</v>
      </c>
      <c r="C88" s="43">
        <v>2</v>
      </c>
      <c r="D88" s="23" t="s">
        <v>4</v>
      </c>
      <c r="E88" s="28" t="s">
        <v>24</v>
      </c>
      <c r="F88" s="58">
        <v>0</v>
      </c>
      <c r="G88" s="66">
        <f t="shared" si="16"/>
        <v>0</v>
      </c>
      <c r="H88" s="9"/>
    </row>
    <row r="89" spans="1:8" s="19" customFormat="1" thickBot="1" x14ac:dyDescent="0.3">
      <c r="A89" s="98" t="s">
        <v>100</v>
      </c>
      <c r="B89" s="99"/>
      <c r="C89" s="99"/>
      <c r="D89" s="99"/>
      <c r="E89" s="99"/>
      <c r="F89" s="100"/>
      <c r="G89" s="67">
        <f>SUM(G52:G88)</f>
        <v>0</v>
      </c>
      <c r="H89" s="18"/>
    </row>
    <row r="90" spans="1:8" s="7" customFormat="1" ht="16.350000000000001" thickBot="1" x14ac:dyDescent="0.25">
      <c r="A90" s="5"/>
      <c r="B90" s="5"/>
      <c r="C90" s="6"/>
      <c r="D90" s="1"/>
      <c r="E90" s="3"/>
      <c r="F90" s="49"/>
      <c r="G90" s="49"/>
    </row>
    <row r="91" spans="1:8" s="7" customFormat="1" ht="21.75" x14ac:dyDescent="0.2">
      <c r="A91" s="74" t="s">
        <v>80</v>
      </c>
      <c r="B91" s="75" t="s">
        <v>25</v>
      </c>
      <c r="C91" s="76"/>
      <c r="D91" s="76"/>
      <c r="E91" s="76" t="s">
        <v>2</v>
      </c>
      <c r="F91" s="76" t="s">
        <v>81</v>
      </c>
      <c r="G91" s="77" t="s">
        <v>93</v>
      </c>
    </row>
    <row r="92" spans="1:8" s="7" customFormat="1" ht="13.7" x14ac:dyDescent="0.2">
      <c r="A92" s="64">
        <v>1</v>
      </c>
      <c r="B92" s="23"/>
      <c r="C92" s="55"/>
      <c r="D92" s="56"/>
      <c r="E92" s="28" t="s">
        <v>96</v>
      </c>
      <c r="F92" s="31">
        <f>G16</f>
        <v>25000</v>
      </c>
      <c r="G92" s="66">
        <f>G16</f>
        <v>25000</v>
      </c>
    </row>
    <row r="93" spans="1:8" s="7" customFormat="1" ht="21.75" x14ac:dyDescent="0.2">
      <c r="A93" s="64">
        <v>2</v>
      </c>
      <c r="B93" s="23"/>
      <c r="C93" s="55"/>
      <c r="D93" s="56"/>
      <c r="E93" s="28" t="s">
        <v>90</v>
      </c>
      <c r="F93" s="31">
        <f>G43</f>
        <v>15000</v>
      </c>
      <c r="G93" s="78"/>
    </row>
    <row r="94" spans="1:8" ht="21.75" x14ac:dyDescent="0.25">
      <c r="A94" s="64">
        <v>3</v>
      </c>
      <c r="B94" s="23"/>
      <c r="C94" s="55"/>
      <c r="D94" s="56"/>
      <c r="E94" s="28" t="s">
        <v>91</v>
      </c>
      <c r="F94" s="61"/>
      <c r="G94" s="66">
        <f>G48</f>
        <v>0</v>
      </c>
    </row>
    <row r="95" spans="1:8" ht="14.25" x14ac:dyDescent="0.25">
      <c r="A95" s="64">
        <v>4</v>
      </c>
      <c r="B95" s="23"/>
      <c r="C95" s="55"/>
      <c r="D95" s="56"/>
      <c r="E95" s="28" t="s">
        <v>92</v>
      </c>
      <c r="F95" s="31">
        <f>G89</f>
        <v>0</v>
      </c>
      <c r="G95" s="66">
        <f>G89</f>
        <v>0</v>
      </c>
    </row>
    <row r="96" spans="1:8" thickBot="1" x14ac:dyDescent="0.3">
      <c r="A96" s="79"/>
      <c r="B96" s="80"/>
      <c r="C96" s="81"/>
      <c r="D96" s="82"/>
      <c r="E96" s="83" t="s">
        <v>102</v>
      </c>
      <c r="F96" s="84">
        <f>SUM(F92,F93,F95)</f>
        <v>40000</v>
      </c>
      <c r="G96" s="85">
        <f>SUM(G92,G94,G95)</f>
        <v>25000</v>
      </c>
    </row>
    <row r="97" spans="1:7" thickBot="1" x14ac:dyDescent="0.3">
      <c r="A97" s="19"/>
      <c r="B97" s="19"/>
      <c r="C97" s="6"/>
      <c r="D97" s="1"/>
      <c r="E97" s="19"/>
      <c r="F97" s="19"/>
      <c r="G97" s="19"/>
    </row>
    <row r="98" spans="1:7" ht="21.75" x14ac:dyDescent="0.25">
      <c r="A98" s="74" t="s">
        <v>80</v>
      </c>
      <c r="B98" s="75" t="s">
        <v>25</v>
      </c>
      <c r="C98" s="76"/>
      <c r="D98" s="76"/>
      <c r="E98" s="76" t="s">
        <v>2</v>
      </c>
      <c r="F98" s="76" t="s">
        <v>81</v>
      </c>
      <c r="G98" s="77" t="s">
        <v>93</v>
      </c>
    </row>
    <row r="99" spans="1:7" ht="21.75" x14ac:dyDescent="0.25">
      <c r="A99" s="86"/>
      <c r="B99" s="23" t="s">
        <v>88</v>
      </c>
      <c r="C99" s="55"/>
      <c r="D99" s="56"/>
      <c r="E99" s="28" t="s">
        <v>94</v>
      </c>
      <c r="F99" s="57">
        <v>0</v>
      </c>
      <c r="G99" s="88">
        <v>0</v>
      </c>
    </row>
    <row r="100" spans="1:7" thickBot="1" x14ac:dyDescent="0.3">
      <c r="A100" s="89"/>
      <c r="B100" s="90"/>
      <c r="C100" s="91"/>
      <c r="D100" s="92"/>
      <c r="E100" s="93" t="s">
        <v>104</v>
      </c>
      <c r="F100" s="84">
        <f>F99</f>
        <v>0</v>
      </c>
      <c r="G100" s="85">
        <f>G99</f>
        <v>0</v>
      </c>
    </row>
    <row r="101" spans="1:7" thickBot="1" x14ac:dyDescent="0.3">
      <c r="A101" s="19"/>
      <c r="B101" s="19"/>
      <c r="C101" s="6"/>
      <c r="D101" s="1"/>
      <c r="E101" s="19"/>
      <c r="F101" s="19"/>
      <c r="G101" s="19"/>
    </row>
    <row r="102" spans="1:7" ht="21.75" x14ac:dyDescent="0.25">
      <c r="A102" s="74" t="s">
        <v>80</v>
      </c>
      <c r="B102" s="75" t="s">
        <v>25</v>
      </c>
      <c r="C102" s="76"/>
      <c r="D102" s="76"/>
      <c r="E102" s="76" t="s">
        <v>2</v>
      </c>
      <c r="F102" s="76" t="s">
        <v>81</v>
      </c>
      <c r="G102" s="77" t="s">
        <v>93</v>
      </c>
    </row>
    <row r="103" spans="1:7" ht="14.25" x14ac:dyDescent="0.25">
      <c r="A103" s="86"/>
      <c r="B103" s="21" t="s">
        <v>72</v>
      </c>
      <c r="C103" s="55"/>
      <c r="D103" s="56"/>
      <c r="E103" s="28" t="s">
        <v>83</v>
      </c>
      <c r="F103" s="31">
        <v>52000</v>
      </c>
      <c r="G103" s="66">
        <v>46000</v>
      </c>
    </row>
    <row r="104" spans="1:7" ht="14.25" x14ac:dyDescent="0.25">
      <c r="A104" s="86"/>
      <c r="B104" s="21" t="s">
        <v>44</v>
      </c>
      <c r="C104" s="55"/>
      <c r="D104" s="56"/>
      <c r="E104" s="28" t="s">
        <v>82</v>
      </c>
      <c r="F104" s="31">
        <v>10000</v>
      </c>
      <c r="G104" s="66">
        <v>10000</v>
      </c>
    </row>
    <row r="105" spans="1:7" ht="14.25" x14ac:dyDescent="0.25">
      <c r="A105" s="86"/>
      <c r="B105" s="21" t="s">
        <v>84</v>
      </c>
      <c r="C105" s="55"/>
      <c r="D105" s="56"/>
      <c r="E105" s="28" t="s">
        <v>85</v>
      </c>
      <c r="F105" s="31">
        <v>100000</v>
      </c>
      <c r="G105" s="66">
        <v>100000</v>
      </c>
    </row>
    <row r="106" spans="1:7" thickBot="1" x14ac:dyDescent="0.3">
      <c r="A106" s="94"/>
      <c r="B106" s="95"/>
      <c r="C106" s="91"/>
      <c r="D106" s="92"/>
      <c r="E106" s="93" t="s">
        <v>105</v>
      </c>
      <c r="F106" s="84">
        <f>SUM(F103:F105)</f>
        <v>162000</v>
      </c>
      <c r="G106" s="85">
        <f>SUM(G103:G105)</f>
        <v>156000</v>
      </c>
    </row>
    <row r="107" spans="1:7" thickBot="1" x14ac:dyDescent="0.3">
      <c r="A107" s="5"/>
      <c r="B107" s="5"/>
      <c r="C107" s="6"/>
      <c r="D107" s="1"/>
      <c r="E107" s="19"/>
      <c r="F107" s="19"/>
      <c r="G107" s="19"/>
    </row>
    <row r="108" spans="1:7" ht="29.25" thickBot="1" x14ac:dyDescent="0.3">
      <c r="A108" s="5"/>
      <c r="B108" s="5"/>
      <c r="C108" s="6"/>
      <c r="D108" s="1"/>
      <c r="E108" s="53" t="s">
        <v>101</v>
      </c>
      <c r="F108" s="96">
        <f>F106+F100+F96</f>
        <v>202000</v>
      </c>
      <c r="G108" s="87"/>
    </row>
    <row r="109" spans="1:7" ht="14.25" x14ac:dyDescent="0.25">
      <c r="A109" s="5"/>
      <c r="B109" s="5"/>
      <c r="C109" s="6"/>
      <c r="D109" s="1"/>
      <c r="E109" s="19"/>
      <c r="F109" s="19"/>
      <c r="G109" s="19"/>
    </row>
    <row r="110" spans="1:7" ht="14.25" x14ac:dyDescent="0.25">
      <c r="A110" s="5"/>
      <c r="B110" s="5"/>
      <c r="C110" s="6"/>
      <c r="D110" s="1"/>
      <c r="E110" s="53" t="s">
        <v>89</v>
      </c>
      <c r="F110" s="61"/>
      <c r="G110" s="68">
        <f>SUM(G106,G100,G96)</f>
        <v>181000</v>
      </c>
    </row>
    <row r="111" spans="1:7" x14ac:dyDescent="0.25">
      <c r="A111" s="5"/>
      <c r="B111" s="5"/>
      <c r="C111" s="6"/>
      <c r="D111" s="1"/>
      <c r="E111" s="2"/>
      <c r="F111" s="4"/>
      <c r="G111" s="4"/>
    </row>
    <row r="112" spans="1:7" x14ac:dyDescent="0.25">
      <c r="A112" s="97" t="s">
        <v>95</v>
      </c>
      <c r="B112" s="97"/>
      <c r="C112" s="97"/>
      <c r="D112" s="97"/>
      <c r="E112" s="97"/>
      <c r="F112" s="4"/>
      <c r="G112" s="4"/>
    </row>
    <row r="113" spans="1:8" x14ac:dyDescent="0.25">
      <c r="A113" s="5"/>
      <c r="B113" s="5"/>
      <c r="C113" s="6"/>
      <c r="D113" s="1"/>
      <c r="E113" s="2"/>
      <c r="F113" s="4"/>
      <c r="G113" s="4"/>
    </row>
    <row r="114" spans="1:8" x14ac:dyDescent="0.25">
      <c r="A114" s="5"/>
      <c r="B114" s="5"/>
      <c r="C114" s="6"/>
      <c r="D114" s="1"/>
      <c r="E114" s="2"/>
      <c r="F114" s="4"/>
      <c r="G114" s="4"/>
    </row>
    <row r="115" spans="1:8" x14ac:dyDescent="0.25">
      <c r="A115" s="5"/>
      <c r="B115" s="5"/>
      <c r="C115" s="6"/>
      <c r="D115" s="1"/>
      <c r="E115" s="2"/>
      <c r="F115" s="4"/>
      <c r="G115" s="4"/>
    </row>
    <row r="116" spans="1:8" x14ac:dyDescent="0.25">
      <c r="A116" s="36"/>
      <c r="B116" s="44"/>
      <c r="C116" s="45"/>
      <c r="D116" s="46"/>
      <c r="E116" s="47"/>
      <c r="F116" s="48"/>
      <c r="G116" s="48"/>
      <c r="H116" s="11"/>
    </row>
  </sheetData>
  <sheetProtection algorithmName="SHA-512" hashValue="PYThYmghzvAPa9tYipfxlddRN0l8DnOhCSuwjoqOgYDVb9hZe1V8qwNoElXoDb6n+mVLCzEo9SjLW0Bkfi3iXg==" saltValue="k2wxd5BeWrqm71+zr/JGMA==" spinCount="100000" sheet="1" objects="1" scenarios="1"/>
  <mergeCells count="10">
    <mergeCell ref="A112:E112"/>
    <mergeCell ref="A89:F89"/>
    <mergeCell ref="A1:G1"/>
    <mergeCell ref="A2:G2"/>
    <mergeCell ref="A18:G18"/>
    <mergeCell ref="A45:G45"/>
    <mergeCell ref="A50:G50"/>
    <mergeCell ref="A16:F16"/>
    <mergeCell ref="A43:F43"/>
    <mergeCell ref="A48:F48"/>
  </mergeCells>
  <pageMargins left="0.7" right="0.7" top="0.75" bottom="0.75" header="0.3" footer="0.3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Headers xmlns="http://schemas.microsoft.com/sharepoint/v4" xsi:nil="true"/>
    <EmailTo xmlns="http://schemas.microsoft.com/sharepoint/v3" xsi:nil="true"/>
    <EmailSender xmlns="http://schemas.microsoft.com/sharepoint/v3" xsi:nil="true"/>
    <SRC xmlns="af23f7e8-60b8-4754-8d26-933e50c84a94" xsi:nil="true"/>
    <EmailFrom xmlns="http://schemas.microsoft.com/sharepoint/v3" xsi:nil="true"/>
    <_dlc_DocId xmlns="53dbc0f4-2d3d-44b3-9905-25b4807b1361">EV5DVUR6RRZR-1275146407-34624</_dlc_DocId>
    <contract_x0020_document xmlns="c0086056-5044-4a33-b29f-c75672ab2bba">true</contract_x0020_document>
    <Spec_x0020__x0023_ xmlns="af23f7e8-60b8-4754-8d26-933e50c84a94">991</Spec_x0020__x0023_>
    <Spec_x0020__x0023_ xmlns="b3fec781-62d2-4f50-9b0f-56b6ddda0866">092-19</Spec_x0020__x0023_>
    <S_Year xmlns="c0086056-5044-4a33-b29f-c75672ab2bba">2019</S_Year>
    <Doc_x0020_Type xmlns="c0086056-5044-4a33-b29f-c75672ab2bba">Appendix B Bid Workbook</Doc_x0020_Type>
    <_dlc_DocIdUrl xmlns="53dbc0f4-2d3d-44b3-9905-25b4807b1361">
      <Url>http://finance/supply/pba/_layouts/15/DocIdRedir.aspx?ID=EV5DVUR6RRZR-1275146407-34624</Url>
      <Description>EV5DVUR6RRZR-1275146407-34624</Description>
    </_dlc_DocIdUrl>
    <Document_x0020_Type xmlns="b3fec781-62d2-4f50-9b0f-56b6ddda0866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7D3A7-7A71-451D-A5FF-34107F8D4F8E}">
  <ds:schemaRefs>
    <ds:schemaRef ds:uri="http://purl.org/dc/terms/"/>
    <ds:schemaRef ds:uri="af23f7e8-60b8-4754-8d26-933e50c84a94"/>
    <ds:schemaRef ds:uri="http://schemas.microsoft.com/office/2006/documentManagement/types"/>
    <ds:schemaRef ds:uri="b3fec781-62d2-4f50-9b0f-56b6ddda0866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6a118c7-e855-4f4e-b8ad-80e33b796d81"/>
    <ds:schemaRef ds:uri="c0086056-5044-4a33-b29f-c75672ab2bba"/>
    <ds:schemaRef ds:uri="http://schemas.microsoft.com/sharepoint/v3"/>
    <ds:schemaRef ds:uri="http://schemas.microsoft.com/sharepoint/v4"/>
    <ds:schemaRef ds:uri="53dbc0f4-2d3d-44b3-9905-25b4807b13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5A55D5-B4ED-4936-8429-C4B6FE602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4978E4-BBC1-4412-B0DB-5071B086D1A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90BB84D-3BD7-49D0-B9B6-548627F2C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</vt:lpstr>
      <vt:lpstr>'Bid Workbook'!Print_Area</vt:lpstr>
    </vt:vector>
  </TitlesOfParts>
  <Company>Jacobs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092-19 Appendix B - Workbook</dc:title>
  <dc:creator>Christine Ellenberger</dc:creator>
  <cp:lastModifiedBy>JEA User</cp:lastModifiedBy>
  <cp:lastPrinted>2019-06-12T18:02:46Z</cp:lastPrinted>
  <dcterms:created xsi:type="dcterms:W3CDTF">2012-03-15T01:05:54Z</dcterms:created>
  <dcterms:modified xsi:type="dcterms:W3CDTF">2019-06-12T19:29:51Z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855e303e-72d0-4e80-bffc-70efb896e9dc</vt:lpwstr>
  </property>
</Properties>
</file>