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1605" yWindow="1170" windowWidth="21600" windowHeight="11385"/>
  </bookViews>
  <sheets>
    <sheet name="090-19" sheetId="1" r:id="rId1"/>
  </sheets>
  <definedNames>
    <definedName name="_xlnm.Print_Titles" localSheetId="0">'090-19'!$1:$3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G105" i="1"/>
  <c r="G106" i="1"/>
  <c r="G10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8" i="1"/>
  <c r="G51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13" i="1"/>
  <c r="G148" i="1"/>
  <c r="G149" i="1"/>
  <c r="G150" i="1"/>
  <c r="G147" i="1"/>
  <c r="G151" i="1" l="1"/>
  <c r="G109" i="1"/>
  <c r="G142" i="1"/>
  <c r="G47" i="1"/>
  <c r="G153" i="1" s="1"/>
  <c r="G155" i="1" l="1"/>
  <c r="G158" i="1" s="1"/>
</calcChain>
</file>

<file path=xl/sharedStrings.xml><?xml version="1.0" encoding="utf-8"?>
<sst xmlns="http://schemas.openxmlformats.org/spreadsheetml/2006/main" count="432" uniqueCount="205">
  <si>
    <t>PART I - WATER MAIN CONSTRUCTION</t>
  </si>
  <si>
    <t>Item</t>
  </si>
  <si>
    <t xml:space="preserve">Spec No. </t>
  </si>
  <si>
    <t>Description</t>
  </si>
  <si>
    <t>Est. Qty</t>
  </si>
  <si>
    <t>Unit</t>
  </si>
  <si>
    <t>Unit Price</t>
  </si>
  <si>
    <t>S.C. 1</t>
  </si>
  <si>
    <t>Earthwork</t>
  </si>
  <si>
    <t>LS</t>
  </si>
  <si>
    <t>Removal of Existing, Abandoned 2" Gas Main</t>
  </si>
  <si>
    <t>LF</t>
  </si>
  <si>
    <t>4" PVC DR 18 Water Main</t>
  </si>
  <si>
    <t>6" PVC DR 18 Water Main</t>
  </si>
  <si>
    <t>8" PVC DR 18 Water Main</t>
  </si>
  <si>
    <t>4" 45 Degree Bend</t>
  </si>
  <si>
    <t>EA</t>
  </si>
  <si>
    <t>6" 45 Degree Bend</t>
  </si>
  <si>
    <t>6" 22.5 Degree Bend</t>
  </si>
  <si>
    <t>6" 90 Degree Bend</t>
  </si>
  <si>
    <t>8" 22.5 Degree Bend</t>
  </si>
  <si>
    <t>8" 11.25 Degree Bend</t>
  </si>
  <si>
    <t>8" 45 Degree Bend</t>
  </si>
  <si>
    <t>8" 90 Degree Bend</t>
  </si>
  <si>
    <t>6" Plug</t>
  </si>
  <si>
    <t xml:space="preserve">8" Plug </t>
  </si>
  <si>
    <t>6"x6"x6" Tee</t>
  </si>
  <si>
    <t>8" x 8" x 4" Reducing Tee</t>
  </si>
  <si>
    <t>8"x8"x6" Reducing Tee</t>
  </si>
  <si>
    <t>8"x8"x8" Tee</t>
  </si>
  <si>
    <t>8"x4" Reducer</t>
  </si>
  <si>
    <t>8"x6" Reducer</t>
  </si>
  <si>
    <t>6"x4" Reducer</t>
  </si>
  <si>
    <t>4" Pipe Bell Restraints</t>
  </si>
  <si>
    <t>6" Pipe Bell Restraints</t>
  </si>
  <si>
    <t>8" Pipe Bell Restraints</t>
  </si>
  <si>
    <t>1" New Water Service - (Short)</t>
  </si>
  <si>
    <t>1" New Water Service - (Long)</t>
  </si>
  <si>
    <t>Temporary Sample Tap</t>
  </si>
  <si>
    <t>Fire Hydrant</t>
  </si>
  <si>
    <t>4" Gate Valve</t>
  </si>
  <si>
    <t>6" Gate Valve</t>
  </si>
  <si>
    <t>8" Gate Valve</t>
  </si>
  <si>
    <t>8" x 8" Tapping Sleeve &amp; Valve</t>
  </si>
  <si>
    <t>Connect to Existing 6" Water Main</t>
  </si>
  <si>
    <t>Connect to Existing 8" Water Main</t>
  </si>
  <si>
    <t>Water Meter Box</t>
  </si>
  <si>
    <t>Flushing Valve (below grade)</t>
  </si>
  <si>
    <t xml:space="preserve">Flowable Fill </t>
  </si>
  <si>
    <t>S.C. 15</t>
  </si>
  <si>
    <t>Existing UGT Relocation</t>
  </si>
  <si>
    <t>Concrete Encasement (Conflicts &amp; Hydrant Leads)</t>
  </si>
  <si>
    <t>PART II - SEWER MAIN CONSTRUCTION</t>
  </si>
  <si>
    <t>Type A Manhole - 0'-6' Deep (w/Liner)</t>
  </si>
  <si>
    <t>Type A Manhole - 0'-6' Deep</t>
  </si>
  <si>
    <t>Type A Manhole - 6'-8' Deep</t>
  </si>
  <si>
    <t>Type A Manhole - 8'-10' Deep</t>
  </si>
  <si>
    <t>Type A Manhole - 10'-12' Deep</t>
  </si>
  <si>
    <t>Type A  Manhole - 12'-14' Deep (w/ Liner)</t>
  </si>
  <si>
    <t>Type B Manhole - 10'-12' Deep</t>
  </si>
  <si>
    <t>Type B Manhole - 12'-14' Deep</t>
  </si>
  <si>
    <t>Type B  Manhole - 14'-16' Deep</t>
  </si>
  <si>
    <t>Type B  Manhole - 14'-16' Deep (w/ Liner)</t>
  </si>
  <si>
    <t>Type D Manhole - 14-16' Deep</t>
  </si>
  <si>
    <t>8" PVC SDR 26 Gravity Sewer - 0'-6' Deep</t>
  </si>
  <si>
    <t>8" PVC SDR 26 Hi-Line Gravity Sewer - 0'-6' Deep</t>
  </si>
  <si>
    <t>8" PVC SDR 26 Gravity Sewer - 6'-8' Deep</t>
  </si>
  <si>
    <t>8" PVC SDR 26 Hi-Line Gravity Sewer - 6'-8' Deep</t>
  </si>
  <si>
    <t>8" PVC SDR 26 Gravity Sewer - 8-10' Deep</t>
  </si>
  <si>
    <t>8" PVC SDR 26 Gravity Sewer - 10'-12' Deep</t>
  </si>
  <si>
    <t>8" PVC SDR 26 Gravity Sewer - 12'-14' Deep</t>
  </si>
  <si>
    <t>8" PVC SDR 26 Gravity Sewer - 14'-16' Deep</t>
  </si>
  <si>
    <t>10" PVC SDR 26 Gravity Sewer - 14'-16' Deep</t>
  </si>
  <si>
    <t>12" PVC SDR 26 Gravity Sewer - 14'-16' Deep</t>
  </si>
  <si>
    <t>6" PVC SDR 26 Sewer Lateral Piping</t>
  </si>
  <si>
    <t>Sewer Lateral Connection @ 8" SDR 26</t>
  </si>
  <si>
    <t>Concrete Encasement (Sewer Laterals)</t>
  </si>
  <si>
    <t>4" PVC DR 18 Force Main</t>
  </si>
  <si>
    <t>6" PVC DR 18 Force Main</t>
  </si>
  <si>
    <t>8" PVC DR 18 Force Main</t>
  </si>
  <si>
    <t>12" PVC DR 18 Force Main</t>
  </si>
  <si>
    <t>8" DI 11.25 Degree Bend</t>
  </si>
  <si>
    <t>4" DI 45 Degree Bend</t>
  </si>
  <si>
    <t>6" DI 45 Degree Bend</t>
  </si>
  <si>
    <t>8" DI 45 Degree Bend</t>
  </si>
  <si>
    <t>8" DI 90 Degree Bend</t>
  </si>
  <si>
    <t>12" DI 45 Degree Bend</t>
  </si>
  <si>
    <t>8" x 8" x 6" DI Tee</t>
  </si>
  <si>
    <t>6" DI Plug</t>
  </si>
  <si>
    <t>12" Pipe Bell Restraints</t>
  </si>
  <si>
    <t>12" Gate Valve</t>
  </si>
  <si>
    <t>Connection to Existing Force Mains:                                  4" &amp; 12" Cut-Ins, Fittings, Valves &amp; Temp Pump Out</t>
  </si>
  <si>
    <t>Connection to Existing Force Main:                                       8" Cut-In Sleeve &amp; Connect</t>
  </si>
  <si>
    <t>Connection to Existing Force Main:                          Remove 12" Plug &amp; Connect</t>
  </si>
  <si>
    <t>2" Air Valve Assembly (w/Lined Manhole)</t>
  </si>
  <si>
    <t>Line or Coat Exist. MH at FM Connection</t>
  </si>
  <si>
    <t>Connect Force Main to Manhole</t>
  </si>
  <si>
    <t>Directional Drill 16" Casing | 12" FM</t>
  </si>
  <si>
    <t>Abandon 4" FM</t>
  </si>
  <si>
    <t>Grinder PS Pump Out Connection</t>
  </si>
  <si>
    <t>Class I Pump Station</t>
  </si>
  <si>
    <t>PART III - PAVING &amp; DRAINAGE CONSTRUCTION</t>
  </si>
  <si>
    <t>Pavement  Removal</t>
  </si>
  <si>
    <t>SY</t>
  </si>
  <si>
    <t>Case X Pavement Repair</t>
  </si>
  <si>
    <t xml:space="preserve">Paving Replacement, Type SP-12.5, 1.25" </t>
  </si>
  <si>
    <t>Paving Replacement - 12" Subbase</t>
  </si>
  <si>
    <t>Paving Replacement - 6" Crushed Concrete</t>
  </si>
  <si>
    <t>Paving Replacement, Type SP-12.5, 2"</t>
  </si>
  <si>
    <t>Paving Replacement - 8" Crushed Concrete</t>
  </si>
  <si>
    <t>Unsuitable Material Removal (12" Subbase)</t>
  </si>
  <si>
    <t>1" Mill &amp; Overlay</t>
  </si>
  <si>
    <t>Removal of Driveway (all types)</t>
  </si>
  <si>
    <t>5" Thick Concrete Driveway</t>
  </si>
  <si>
    <t>Remove Storm Piping (All types/sizes)</t>
  </si>
  <si>
    <t>18" Headwall Removal</t>
  </si>
  <si>
    <t>12"x18" ERCP</t>
  </si>
  <si>
    <t>14"x23" ERCP</t>
  </si>
  <si>
    <t>15" RCP</t>
  </si>
  <si>
    <t>18" RCP</t>
  </si>
  <si>
    <t>12"x18" ERCP MES</t>
  </si>
  <si>
    <t>12"x18" ERCP Headwall</t>
  </si>
  <si>
    <t>14"x23" ERCP MES</t>
  </si>
  <si>
    <t>14"x23" ERCP Headwall</t>
  </si>
  <si>
    <t>15" RCP MES</t>
  </si>
  <si>
    <t>15" RCP Headwall</t>
  </si>
  <si>
    <t>18" RCP MES</t>
  </si>
  <si>
    <t>18" RCP Headwall</t>
  </si>
  <si>
    <t>Sodding</t>
  </si>
  <si>
    <t>PART IV - ON-SITE HOOK-UPS</t>
  </si>
  <si>
    <t>S.C. 6</t>
  </si>
  <si>
    <t>Water Hook-ups</t>
  </si>
  <si>
    <t>S.C. 5</t>
  </si>
  <si>
    <t>Existing Well Abandonment</t>
  </si>
  <si>
    <t>S.C. 7, S.C. 8</t>
  </si>
  <si>
    <t>Sewer Hook-ups with Septic Tank Abandonment</t>
  </si>
  <si>
    <t>S.C. 3</t>
  </si>
  <si>
    <t>5590 Rio Grande Water &amp; Sewer Hookup</t>
  </si>
  <si>
    <t>Cost</t>
  </si>
  <si>
    <t xml:space="preserve">PARTS I THRU IV TOTAL </t>
  </si>
  <si>
    <t>Company:</t>
  </si>
  <si>
    <t>Part III Paving and Drainage Subtotal</t>
  </si>
  <si>
    <t>Part II Sewer Subtotal</t>
  </si>
  <si>
    <t xml:space="preserve"> Part I Water Subtotal</t>
  </si>
  <si>
    <t>Part IV On-Site Hook-ups Subtotal</t>
  </si>
  <si>
    <t>Bid Total</t>
  </si>
  <si>
    <t>Supplemental Work Authorization (SWA)</t>
  </si>
  <si>
    <t>Appendix B - Bid Workbook</t>
  </si>
  <si>
    <t>090-19 Construction Services for the Biltmore ‘C’ Septic Tank Phase Out Project</t>
  </si>
  <si>
    <t>801.3.2.4</t>
  </si>
  <si>
    <t>801.4.8</t>
  </si>
  <si>
    <t>CY</t>
  </si>
  <si>
    <t>801.6.1/S.C.14</t>
  </si>
  <si>
    <t>801.13.1</t>
  </si>
  <si>
    <t>801.13.2</t>
  </si>
  <si>
    <t>801.13.6</t>
  </si>
  <si>
    <t>801.13.8</t>
  </si>
  <si>
    <t>801.13.12</t>
  </si>
  <si>
    <t>801.14.1</t>
  </si>
  <si>
    <t>801.14.3</t>
  </si>
  <si>
    <t>801.14.4</t>
  </si>
  <si>
    <t>801.14.5</t>
  </si>
  <si>
    <t>801.14.7</t>
  </si>
  <si>
    <t>801.14.8</t>
  </si>
  <si>
    <t>S.C. 17</t>
  </si>
  <si>
    <t>801.15.1/801.20.1</t>
  </si>
  <si>
    <t>801.15.1</t>
  </si>
  <si>
    <t>Type B  Manhole - 16'-18' Deep</t>
  </si>
  <si>
    <t>801.15.4</t>
  </si>
  <si>
    <t>801.16.1/S.C. 9</t>
  </si>
  <si>
    <t>801.16.1</t>
  </si>
  <si>
    <t>10" PVC SDR 26 Gravity Sewer - 10'-12' Deep</t>
  </si>
  <si>
    <t>10" PVC SDR 26 Gravity Sewer - 12'-14' Deep</t>
  </si>
  <si>
    <t>10" PVC SDR 26 Gravity Sewer - 16'-18' Deep</t>
  </si>
  <si>
    <t>801.16.3</t>
  </si>
  <si>
    <t>801.16.5</t>
  </si>
  <si>
    <t>801.16.8</t>
  </si>
  <si>
    <t>801.17.1</t>
  </si>
  <si>
    <t>801.17.3</t>
  </si>
  <si>
    <t>801.17.7</t>
  </si>
  <si>
    <t>801.18.1</t>
  </si>
  <si>
    <t>801.18.3/S.C. 12</t>
  </si>
  <si>
    <t>801.18.3</t>
  </si>
  <si>
    <t>801.18.4</t>
  </si>
  <si>
    <t>801.19 / S.C. 10</t>
  </si>
  <si>
    <t>801.20.2/S.C. 13</t>
  </si>
  <si>
    <t>801.24.1/S.C. 2</t>
  </si>
  <si>
    <t>801.9.1</t>
  </si>
  <si>
    <t>801.9.2/S.C. 16</t>
  </si>
  <si>
    <t>801.9.4/S.C. 11</t>
  </si>
  <si>
    <t>801.9.4</t>
  </si>
  <si>
    <t>801.4.2/S.C. 1</t>
  </si>
  <si>
    <t>801.9.6</t>
  </si>
  <si>
    <t>801.10.1</t>
  </si>
  <si>
    <t>4" Thick Concrete Sidewalk Removal</t>
  </si>
  <si>
    <t>801.10.2</t>
  </si>
  <si>
    <t>801.10.4</t>
  </si>
  <si>
    <t>4" Thick Concrete Sidewalk Replacement</t>
  </si>
  <si>
    <t>801.10.5</t>
  </si>
  <si>
    <t>801.3.1.2</t>
  </si>
  <si>
    <t>801.12.1</t>
  </si>
  <si>
    <t>801.12.2</t>
  </si>
  <si>
    <t>801.3.1.2/801.12.2/S.C. 4</t>
  </si>
  <si>
    <t>6'x6' Box Culvert Assembly (Removal &amp; Replacement)</t>
  </si>
  <si>
    <t>General Conditions Percentage (10%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</si>
</sst>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wrapText="1"/>
    </xf>
    <xf numFmtId="44" fontId="3" fillId="0" borderId="8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44" fontId="3" fillId="0" borderId="1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vertical="top"/>
    </xf>
    <xf numFmtId="44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/>
    </xf>
    <xf numFmtId="44" fontId="3" fillId="0" borderId="12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44" fontId="3" fillId="0" borderId="14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vertical="top"/>
    </xf>
    <xf numFmtId="44" fontId="3" fillId="3" borderId="3" xfId="2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 wrapText="1"/>
    </xf>
    <xf numFmtId="44" fontId="3" fillId="0" borderId="10" xfId="2" applyFont="1" applyBorder="1" applyAlignment="1">
      <alignment horizontal="center" vertical="center" wrapText="1"/>
    </xf>
    <xf numFmtId="44" fontId="3" fillId="3" borderId="12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2" applyNumberFormat="1" applyFont="1" applyAlignment="1">
      <alignment horizontal="left" vertical="center" wrapText="1"/>
    </xf>
    <xf numFmtId="44" fontId="3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3" fillId="0" borderId="0" xfId="0" applyNumberFormat="1" applyFont="1"/>
    <xf numFmtId="165" fontId="3" fillId="0" borderId="0" xfId="1" applyNumberFormat="1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6" fontId="3" fillId="0" borderId="0" xfId="0" applyNumberFormat="1" applyFont="1"/>
    <xf numFmtId="164" fontId="3" fillId="0" borderId="0" xfId="0" applyNumberFormat="1" applyFont="1"/>
    <xf numFmtId="0" fontId="2" fillId="0" borderId="16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17" xfId="0" applyFont="1" applyBorder="1" applyAlignment="1">
      <alignment horizontal="left" vertical="center"/>
    </xf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64" fontId="3" fillId="0" borderId="23" xfId="2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4" fillId="0" borderId="26" xfId="2" applyNumberFormat="1" applyFont="1" applyBorder="1" applyAlignment="1">
      <alignment horizontal="left" vertical="center" wrapText="1"/>
    </xf>
    <xf numFmtId="164" fontId="3" fillId="0" borderId="17" xfId="2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4" fontId="3" fillId="0" borderId="10" xfId="2" applyFont="1" applyBorder="1" applyAlignment="1">
      <alignment vertical="center"/>
    </xf>
    <xf numFmtId="44" fontId="3" fillId="0" borderId="0" xfId="2" applyFont="1" applyBorder="1" applyAlignment="1">
      <alignment vertical="center"/>
    </xf>
    <xf numFmtId="44" fontId="4" fillId="0" borderId="1" xfId="2" applyFont="1" applyBorder="1" applyAlignment="1">
      <alignment horizontal="center" vertical="center"/>
    </xf>
    <xf numFmtId="44" fontId="3" fillId="0" borderId="0" xfId="2" applyFont="1" applyAlignment="1">
      <alignment vertical="center"/>
    </xf>
    <xf numFmtId="44" fontId="0" fillId="0" borderId="0" xfId="2" applyFont="1" applyAlignment="1">
      <alignment vertical="center"/>
    </xf>
    <xf numFmtId="0" fontId="4" fillId="0" borderId="21" xfId="0" applyFont="1" applyBorder="1" applyAlignment="1">
      <alignment horizontal="left" vertical="center"/>
    </xf>
    <xf numFmtId="164" fontId="4" fillId="0" borderId="21" xfId="0" applyNumberFormat="1" applyFont="1" applyBorder="1" applyAlignment="1">
      <alignment horizontal="left" vertical="center"/>
    </xf>
    <xf numFmtId="44" fontId="3" fillId="0" borderId="23" xfId="2" applyFont="1" applyBorder="1" applyAlignment="1">
      <alignment horizontal="left" vertical="center" wrapText="1"/>
    </xf>
    <xf numFmtId="44" fontId="4" fillId="0" borderId="26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9" fillId="0" borderId="26" xfId="2" applyNumberFormat="1" applyFont="1" applyBorder="1" applyAlignment="1">
      <alignment horizontal="left" vertical="center" wrapText="1"/>
    </xf>
    <xf numFmtId="44" fontId="8" fillId="0" borderId="25" xfId="0" applyNumberFormat="1" applyFont="1" applyBorder="1" applyAlignment="1">
      <alignment horizontal="right" wrapText="1"/>
    </xf>
    <xf numFmtId="44" fontId="3" fillId="0" borderId="15" xfId="2" applyFont="1" applyBorder="1" applyAlignment="1">
      <alignment horizontal="left" vertical="center" wrapText="1"/>
    </xf>
    <xf numFmtId="44" fontId="9" fillId="0" borderId="15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9" fontId="3" fillId="3" borderId="25" xfId="3" applyFont="1" applyFill="1" applyBorder="1" applyAlignment="1">
      <alignment horizontal="center" vertical="center"/>
    </xf>
    <xf numFmtId="9" fontId="7" fillId="0" borderId="25" xfId="3" applyFont="1" applyFill="1" applyBorder="1" applyAlignment="1">
      <alignment horizontal="right" vertical="center"/>
    </xf>
    <xf numFmtId="9" fontId="7" fillId="0" borderId="9" xfId="3" applyFont="1" applyFill="1" applyBorder="1" applyAlignment="1">
      <alignment horizontal="right" vertical="center"/>
    </xf>
    <xf numFmtId="9" fontId="7" fillId="0" borderId="26" xfId="3" applyFont="1" applyFill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3" fontId="6" fillId="0" borderId="25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4" fontId="8" fillId="0" borderId="25" xfId="2" applyFont="1" applyBorder="1" applyAlignment="1">
      <alignment horizontal="right" vertical="center"/>
    </xf>
    <xf numFmtId="44" fontId="8" fillId="0" borderId="9" xfId="2" applyFont="1" applyBorder="1" applyAlignment="1">
      <alignment horizontal="right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tabSelected="1" zoomScaleNormal="100" workbookViewId="0">
      <selection sqref="A1:G1"/>
    </sheetView>
  </sheetViews>
  <sheetFormatPr defaultRowHeight="15.75" x14ac:dyDescent="0.25"/>
  <cols>
    <col min="2" max="2" width="18.140625" customWidth="1"/>
    <col min="3" max="3" width="43.85546875" customWidth="1"/>
    <col min="4" max="4" width="11.28515625" style="1" bestFit="1" customWidth="1"/>
    <col min="6" max="6" width="18.140625" style="77" customWidth="1"/>
    <col min="7" max="7" width="33.85546875" style="45" customWidth="1"/>
  </cols>
  <sheetData>
    <row r="1" spans="1:7" ht="15.75" customHeight="1" x14ac:dyDescent="0.25">
      <c r="A1" s="115" t="s">
        <v>147</v>
      </c>
      <c r="B1" s="116"/>
      <c r="C1" s="116"/>
      <c r="D1" s="116"/>
      <c r="E1" s="116"/>
      <c r="F1" s="116"/>
      <c r="G1" s="117"/>
    </row>
    <row r="2" spans="1:7" ht="16.5" thickBot="1" x14ac:dyDescent="0.3">
      <c r="A2" s="124" t="s">
        <v>148</v>
      </c>
      <c r="B2" s="125"/>
      <c r="C2" s="125"/>
      <c r="D2" s="125"/>
      <c r="E2" s="125"/>
      <c r="F2" s="125"/>
      <c r="G2" s="126"/>
    </row>
    <row r="3" spans="1:7" ht="39.75" customHeight="1" thickBot="1" x14ac:dyDescent="0.3">
      <c r="A3" s="83"/>
      <c r="B3" s="83"/>
      <c r="C3" s="83"/>
      <c r="D3" s="122" t="s">
        <v>140</v>
      </c>
      <c r="E3" s="123"/>
      <c r="F3" s="120"/>
      <c r="G3" s="121"/>
    </row>
    <row r="4" spans="1:7" x14ac:dyDescent="0.25">
      <c r="A4" s="53" t="s">
        <v>0</v>
      </c>
      <c r="B4" s="54"/>
      <c r="C4" s="55"/>
      <c r="D4" s="55"/>
      <c r="E4" s="55"/>
      <c r="F4" s="73"/>
      <c r="G4" s="56"/>
    </row>
    <row r="5" spans="1:7" x14ac:dyDescent="0.25">
      <c r="A5" s="57"/>
      <c r="B5" s="58"/>
      <c r="C5" s="58"/>
      <c r="D5" s="58"/>
      <c r="E5" s="58"/>
      <c r="F5" s="74"/>
      <c r="G5" s="59"/>
    </row>
    <row r="6" spans="1:7" ht="16.5" thickBot="1" x14ac:dyDescent="0.3">
      <c r="A6" s="60" t="s">
        <v>1</v>
      </c>
      <c r="B6" s="2" t="s">
        <v>2</v>
      </c>
      <c r="C6" s="3" t="s">
        <v>3</v>
      </c>
      <c r="D6" s="2" t="s">
        <v>4</v>
      </c>
      <c r="E6" s="2" t="s">
        <v>5</v>
      </c>
      <c r="F6" s="75" t="s">
        <v>6</v>
      </c>
      <c r="G6" s="78" t="s">
        <v>138</v>
      </c>
    </row>
    <row r="7" spans="1:7" x14ac:dyDescent="0.25">
      <c r="A7" s="61">
        <v>1</v>
      </c>
      <c r="B7" s="4" t="s">
        <v>7</v>
      </c>
      <c r="C7" s="5" t="s">
        <v>8</v>
      </c>
      <c r="D7" s="6">
        <v>1</v>
      </c>
      <c r="E7" s="6" t="s">
        <v>9</v>
      </c>
      <c r="F7" s="38"/>
      <c r="G7" s="80">
        <f>D7*F7</f>
        <v>0</v>
      </c>
    </row>
    <row r="8" spans="1:7" x14ac:dyDescent="0.25">
      <c r="A8" s="61">
        <v>2</v>
      </c>
      <c r="B8" s="4" t="s">
        <v>149</v>
      </c>
      <c r="C8" s="5" t="s">
        <v>10</v>
      </c>
      <c r="D8" s="7">
        <v>1500</v>
      </c>
      <c r="E8" s="6" t="s">
        <v>11</v>
      </c>
      <c r="F8" s="38"/>
      <c r="G8" s="80">
        <f t="shared" ref="G8:G46" si="0">D8*F8</f>
        <v>0</v>
      </c>
    </row>
    <row r="9" spans="1:7" x14ac:dyDescent="0.25">
      <c r="A9" s="61">
        <v>3</v>
      </c>
      <c r="B9" s="4" t="s">
        <v>150</v>
      </c>
      <c r="C9" s="8" t="s">
        <v>48</v>
      </c>
      <c r="D9" s="7">
        <v>50</v>
      </c>
      <c r="E9" s="6" t="s">
        <v>151</v>
      </c>
      <c r="F9" s="38"/>
      <c r="G9" s="80">
        <f t="shared" si="0"/>
        <v>0</v>
      </c>
    </row>
    <row r="10" spans="1:7" ht="19.5" customHeight="1" x14ac:dyDescent="0.25">
      <c r="A10" s="67">
        <v>4</v>
      </c>
      <c r="B10" s="93" t="s">
        <v>152</v>
      </c>
      <c r="C10" s="92" t="s">
        <v>51</v>
      </c>
      <c r="D10" s="91">
        <v>460</v>
      </c>
      <c r="E10" s="92" t="s">
        <v>11</v>
      </c>
      <c r="F10" s="38"/>
      <c r="G10" s="80">
        <f t="shared" si="0"/>
        <v>0</v>
      </c>
    </row>
    <row r="11" spans="1:7" x14ac:dyDescent="0.25">
      <c r="A11" s="63">
        <v>5</v>
      </c>
      <c r="B11" s="4" t="s">
        <v>153</v>
      </c>
      <c r="C11" s="10" t="s">
        <v>12</v>
      </c>
      <c r="D11" s="7">
        <v>3700</v>
      </c>
      <c r="E11" s="10" t="s">
        <v>11</v>
      </c>
      <c r="F11" s="38"/>
      <c r="G11" s="80">
        <f t="shared" si="0"/>
        <v>0</v>
      </c>
    </row>
    <row r="12" spans="1:7" x14ac:dyDescent="0.25">
      <c r="A12" s="63">
        <v>6</v>
      </c>
      <c r="B12" s="9" t="s">
        <v>153</v>
      </c>
      <c r="C12" s="10" t="s">
        <v>13</v>
      </c>
      <c r="D12" s="11">
        <v>11400</v>
      </c>
      <c r="E12" s="10" t="s">
        <v>11</v>
      </c>
      <c r="F12" s="38"/>
      <c r="G12" s="80">
        <f t="shared" si="0"/>
        <v>0</v>
      </c>
    </row>
    <row r="13" spans="1:7" x14ac:dyDescent="0.25">
      <c r="A13" s="63">
        <v>7</v>
      </c>
      <c r="B13" s="9" t="s">
        <v>153</v>
      </c>
      <c r="C13" s="10" t="s">
        <v>14</v>
      </c>
      <c r="D13" s="11">
        <v>13100</v>
      </c>
      <c r="E13" s="10" t="s">
        <v>11</v>
      </c>
      <c r="F13" s="38"/>
      <c r="G13" s="80">
        <f t="shared" si="0"/>
        <v>0</v>
      </c>
    </row>
    <row r="14" spans="1:7" x14ac:dyDescent="0.25">
      <c r="A14" s="63">
        <v>8</v>
      </c>
      <c r="B14" s="9" t="s">
        <v>154</v>
      </c>
      <c r="C14" s="10" t="s">
        <v>15</v>
      </c>
      <c r="D14" s="11">
        <v>12</v>
      </c>
      <c r="E14" s="10" t="s">
        <v>16</v>
      </c>
      <c r="F14" s="38"/>
      <c r="G14" s="80">
        <f t="shared" si="0"/>
        <v>0</v>
      </c>
    </row>
    <row r="15" spans="1:7" x14ac:dyDescent="0.25">
      <c r="A15" s="63">
        <v>9</v>
      </c>
      <c r="B15" s="9" t="s">
        <v>154</v>
      </c>
      <c r="C15" s="10" t="s">
        <v>17</v>
      </c>
      <c r="D15" s="11">
        <v>65</v>
      </c>
      <c r="E15" s="10" t="s">
        <v>16</v>
      </c>
      <c r="F15" s="38"/>
      <c r="G15" s="80">
        <f t="shared" si="0"/>
        <v>0</v>
      </c>
    </row>
    <row r="16" spans="1:7" x14ac:dyDescent="0.25">
      <c r="A16" s="63">
        <v>10</v>
      </c>
      <c r="B16" s="9" t="s">
        <v>154</v>
      </c>
      <c r="C16" s="10" t="s">
        <v>18</v>
      </c>
      <c r="D16" s="11">
        <v>12</v>
      </c>
      <c r="E16" s="10" t="s">
        <v>16</v>
      </c>
      <c r="F16" s="38"/>
      <c r="G16" s="80">
        <f t="shared" si="0"/>
        <v>0</v>
      </c>
    </row>
    <row r="17" spans="1:7" x14ac:dyDescent="0.25">
      <c r="A17" s="63">
        <v>11</v>
      </c>
      <c r="B17" s="9" t="s">
        <v>154</v>
      </c>
      <c r="C17" s="10" t="s">
        <v>19</v>
      </c>
      <c r="D17" s="11">
        <v>8</v>
      </c>
      <c r="E17" s="10" t="s">
        <v>16</v>
      </c>
      <c r="F17" s="38"/>
      <c r="G17" s="80">
        <f t="shared" si="0"/>
        <v>0</v>
      </c>
    </row>
    <row r="18" spans="1:7" x14ac:dyDescent="0.25">
      <c r="A18" s="63">
        <v>12</v>
      </c>
      <c r="B18" s="9" t="s">
        <v>154</v>
      </c>
      <c r="C18" s="10" t="s">
        <v>20</v>
      </c>
      <c r="D18" s="11">
        <v>12</v>
      </c>
      <c r="E18" s="10" t="s">
        <v>16</v>
      </c>
      <c r="F18" s="38"/>
      <c r="G18" s="80">
        <f t="shared" si="0"/>
        <v>0</v>
      </c>
    </row>
    <row r="19" spans="1:7" x14ac:dyDescent="0.25">
      <c r="A19" s="63">
        <v>13</v>
      </c>
      <c r="B19" s="9" t="s">
        <v>154</v>
      </c>
      <c r="C19" s="10" t="s">
        <v>21</v>
      </c>
      <c r="D19" s="11">
        <v>6</v>
      </c>
      <c r="E19" s="10" t="s">
        <v>16</v>
      </c>
      <c r="F19" s="38"/>
      <c r="G19" s="80">
        <f t="shared" si="0"/>
        <v>0</v>
      </c>
    </row>
    <row r="20" spans="1:7" x14ac:dyDescent="0.25">
      <c r="A20" s="63">
        <v>14</v>
      </c>
      <c r="B20" s="9" t="s">
        <v>154</v>
      </c>
      <c r="C20" s="10" t="s">
        <v>22</v>
      </c>
      <c r="D20" s="11">
        <v>65</v>
      </c>
      <c r="E20" s="10" t="s">
        <v>16</v>
      </c>
      <c r="F20" s="38"/>
      <c r="G20" s="80">
        <f t="shared" si="0"/>
        <v>0</v>
      </c>
    </row>
    <row r="21" spans="1:7" x14ac:dyDescent="0.25">
      <c r="A21" s="63">
        <v>15</v>
      </c>
      <c r="B21" s="9" t="s">
        <v>154</v>
      </c>
      <c r="C21" s="10" t="s">
        <v>23</v>
      </c>
      <c r="D21" s="11">
        <v>5</v>
      </c>
      <c r="E21" s="10" t="s">
        <v>16</v>
      </c>
      <c r="F21" s="38"/>
      <c r="G21" s="80">
        <f t="shared" si="0"/>
        <v>0</v>
      </c>
    </row>
    <row r="22" spans="1:7" x14ac:dyDescent="0.25">
      <c r="A22" s="63">
        <v>16</v>
      </c>
      <c r="B22" s="9" t="s">
        <v>154</v>
      </c>
      <c r="C22" s="10" t="s">
        <v>24</v>
      </c>
      <c r="D22" s="11">
        <v>5</v>
      </c>
      <c r="E22" s="10" t="s">
        <v>16</v>
      </c>
      <c r="F22" s="38"/>
      <c r="G22" s="80">
        <f t="shared" si="0"/>
        <v>0</v>
      </c>
    </row>
    <row r="23" spans="1:7" x14ac:dyDescent="0.25">
      <c r="A23" s="63">
        <v>17</v>
      </c>
      <c r="B23" s="9" t="s">
        <v>154</v>
      </c>
      <c r="C23" s="10" t="s">
        <v>25</v>
      </c>
      <c r="D23" s="11">
        <v>5</v>
      </c>
      <c r="E23" s="10" t="s">
        <v>16</v>
      </c>
      <c r="F23" s="38"/>
      <c r="G23" s="80">
        <f t="shared" si="0"/>
        <v>0</v>
      </c>
    </row>
    <row r="24" spans="1:7" x14ac:dyDescent="0.25">
      <c r="A24" s="63">
        <v>18</v>
      </c>
      <c r="B24" s="9" t="s">
        <v>154</v>
      </c>
      <c r="C24" s="10" t="s">
        <v>26</v>
      </c>
      <c r="D24" s="11">
        <v>25</v>
      </c>
      <c r="E24" s="10" t="s">
        <v>16</v>
      </c>
      <c r="F24" s="38"/>
      <c r="G24" s="80">
        <f t="shared" si="0"/>
        <v>0</v>
      </c>
    </row>
    <row r="25" spans="1:7" x14ac:dyDescent="0.25">
      <c r="A25" s="63">
        <v>19</v>
      </c>
      <c r="B25" s="9" t="s">
        <v>154</v>
      </c>
      <c r="C25" s="10" t="s">
        <v>27</v>
      </c>
      <c r="D25" s="11">
        <v>5</v>
      </c>
      <c r="E25" s="10" t="s">
        <v>16</v>
      </c>
      <c r="F25" s="38"/>
      <c r="G25" s="80">
        <f t="shared" si="0"/>
        <v>0</v>
      </c>
    </row>
    <row r="26" spans="1:7" x14ac:dyDescent="0.25">
      <c r="A26" s="63">
        <v>20</v>
      </c>
      <c r="B26" s="9" t="s">
        <v>154</v>
      </c>
      <c r="C26" s="10" t="s">
        <v>28</v>
      </c>
      <c r="D26" s="11">
        <v>40</v>
      </c>
      <c r="E26" s="10" t="s">
        <v>16</v>
      </c>
      <c r="F26" s="38"/>
      <c r="G26" s="80">
        <f t="shared" si="0"/>
        <v>0</v>
      </c>
    </row>
    <row r="27" spans="1:7" x14ac:dyDescent="0.25">
      <c r="A27" s="63">
        <v>21</v>
      </c>
      <c r="B27" s="9" t="s">
        <v>154</v>
      </c>
      <c r="C27" s="10" t="s">
        <v>29</v>
      </c>
      <c r="D27" s="11">
        <v>25</v>
      </c>
      <c r="E27" s="10" t="s">
        <v>16</v>
      </c>
      <c r="F27" s="38"/>
      <c r="G27" s="80">
        <f t="shared" si="0"/>
        <v>0</v>
      </c>
    </row>
    <row r="28" spans="1:7" x14ac:dyDescent="0.25">
      <c r="A28" s="63">
        <v>22</v>
      </c>
      <c r="B28" s="9" t="s">
        <v>154</v>
      </c>
      <c r="C28" s="10" t="s">
        <v>30</v>
      </c>
      <c r="D28" s="11">
        <v>5</v>
      </c>
      <c r="E28" s="10" t="s">
        <v>16</v>
      </c>
      <c r="F28" s="38"/>
      <c r="G28" s="80">
        <f t="shared" si="0"/>
        <v>0</v>
      </c>
    </row>
    <row r="29" spans="1:7" x14ac:dyDescent="0.25">
      <c r="A29" s="63">
        <v>23</v>
      </c>
      <c r="B29" s="9" t="s">
        <v>154</v>
      </c>
      <c r="C29" s="10" t="s">
        <v>31</v>
      </c>
      <c r="D29" s="11">
        <v>20</v>
      </c>
      <c r="E29" s="10" t="s">
        <v>16</v>
      </c>
      <c r="F29" s="38"/>
      <c r="G29" s="80">
        <f t="shared" si="0"/>
        <v>0</v>
      </c>
    </row>
    <row r="30" spans="1:7" x14ac:dyDescent="0.25">
      <c r="A30" s="63">
        <v>24</v>
      </c>
      <c r="B30" s="9" t="s">
        <v>154</v>
      </c>
      <c r="C30" s="10" t="s">
        <v>32</v>
      </c>
      <c r="D30" s="11">
        <v>20</v>
      </c>
      <c r="E30" s="10" t="s">
        <v>16</v>
      </c>
      <c r="F30" s="38"/>
      <c r="G30" s="80">
        <f t="shared" si="0"/>
        <v>0</v>
      </c>
    </row>
    <row r="31" spans="1:7" x14ac:dyDescent="0.25">
      <c r="A31" s="63">
        <v>25</v>
      </c>
      <c r="B31" s="9" t="s">
        <v>155</v>
      </c>
      <c r="C31" s="10" t="s">
        <v>33</v>
      </c>
      <c r="D31" s="11">
        <v>60</v>
      </c>
      <c r="E31" s="10" t="s">
        <v>16</v>
      </c>
      <c r="F31" s="38"/>
      <c r="G31" s="80">
        <f t="shared" si="0"/>
        <v>0</v>
      </c>
    </row>
    <row r="32" spans="1:7" x14ac:dyDescent="0.25">
      <c r="A32" s="63">
        <v>26</v>
      </c>
      <c r="B32" s="9" t="s">
        <v>155</v>
      </c>
      <c r="C32" s="10" t="s">
        <v>34</v>
      </c>
      <c r="D32" s="11">
        <v>100</v>
      </c>
      <c r="E32" s="10" t="s">
        <v>16</v>
      </c>
      <c r="F32" s="38"/>
      <c r="G32" s="80">
        <f t="shared" si="0"/>
        <v>0</v>
      </c>
    </row>
    <row r="33" spans="1:7" x14ac:dyDescent="0.25">
      <c r="A33" s="63">
        <v>27</v>
      </c>
      <c r="B33" s="9" t="s">
        <v>155</v>
      </c>
      <c r="C33" s="10" t="s">
        <v>35</v>
      </c>
      <c r="D33" s="11">
        <v>280</v>
      </c>
      <c r="E33" s="10" t="s">
        <v>16</v>
      </c>
      <c r="F33" s="38"/>
      <c r="G33" s="80">
        <f t="shared" si="0"/>
        <v>0</v>
      </c>
    </row>
    <row r="34" spans="1:7" x14ac:dyDescent="0.25">
      <c r="A34" s="63">
        <v>28</v>
      </c>
      <c r="B34" s="9" t="s">
        <v>156</v>
      </c>
      <c r="C34" s="10" t="s">
        <v>36</v>
      </c>
      <c r="D34" s="11">
        <v>193</v>
      </c>
      <c r="E34" s="10" t="s">
        <v>16</v>
      </c>
      <c r="F34" s="38"/>
      <c r="G34" s="80">
        <f t="shared" si="0"/>
        <v>0</v>
      </c>
    </row>
    <row r="35" spans="1:7" x14ac:dyDescent="0.25">
      <c r="A35" s="63">
        <v>29</v>
      </c>
      <c r="B35" s="9" t="s">
        <v>156</v>
      </c>
      <c r="C35" s="10" t="s">
        <v>37</v>
      </c>
      <c r="D35" s="11">
        <v>153</v>
      </c>
      <c r="E35" s="10" t="s">
        <v>16</v>
      </c>
      <c r="F35" s="38"/>
      <c r="G35" s="80">
        <f t="shared" si="0"/>
        <v>0</v>
      </c>
    </row>
    <row r="36" spans="1:7" x14ac:dyDescent="0.25">
      <c r="A36" s="63">
        <v>30</v>
      </c>
      <c r="B36" s="9" t="s">
        <v>157</v>
      </c>
      <c r="C36" s="10" t="s">
        <v>38</v>
      </c>
      <c r="D36" s="11">
        <v>43</v>
      </c>
      <c r="E36" s="10" t="s">
        <v>16</v>
      </c>
      <c r="F36" s="38"/>
      <c r="G36" s="80">
        <f t="shared" si="0"/>
        <v>0</v>
      </c>
    </row>
    <row r="37" spans="1:7" x14ac:dyDescent="0.25">
      <c r="A37" s="63">
        <v>31</v>
      </c>
      <c r="B37" s="9" t="s">
        <v>158</v>
      </c>
      <c r="C37" s="10" t="s">
        <v>39</v>
      </c>
      <c r="D37" s="11">
        <v>46</v>
      </c>
      <c r="E37" s="10" t="s">
        <v>16</v>
      </c>
      <c r="F37" s="38"/>
      <c r="G37" s="80">
        <f t="shared" si="0"/>
        <v>0</v>
      </c>
    </row>
    <row r="38" spans="1:7" x14ac:dyDescent="0.25">
      <c r="A38" s="63">
        <v>32</v>
      </c>
      <c r="B38" s="9" t="s">
        <v>159</v>
      </c>
      <c r="C38" s="10" t="s">
        <v>40</v>
      </c>
      <c r="D38" s="11">
        <v>3</v>
      </c>
      <c r="E38" s="10" t="s">
        <v>16</v>
      </c>
      <c r="F38" s="38"/>
      <c r="G38" s="80">
        <f t="shared" si="0"/>
        <v>0</v>
      </c>
    </row>
    <row r="39" spans="1:7" x14ac:dyDescent="0.25">
      <c r="A39" s="63">
        <v>33</v>
      </c>
      <c r="B39" s="9" t="s">
        <v>159</v>
      </c>
      <c r="C39" s="10" t="s">
        <v>41</v>
      </c>
      <c r="D39" s="11">
        <v>65</v>
      </c>
      <c r="E39" s="10" t="s">
        <v>16</v>
      </c>
      <c r="F39" s="38"/>
      <c r="G39" s="80">
        <f t="shared" si="0"/>
        <v>0</v>
      </c>
    </row>
    <row r="40" spans="1:7" x14ac:dyDescent="0.25">
      <c r="A40" s="63">
        <v>34</v>
      </c>
      <c r="B40" s="9" t="s">
        <v>159</v>
      </c>
      <c r="C40" s="10" t="s">
        <v>42</v>
      </c>
      <c r="D40" s="11">
        <v>45</v>
      </c>
      <c r="E40" s="10" t="s">
        <v>16</v>
      </c>
      <c r="F40" s="38"/>
      <c r="G40" s="80">
        <f t="shared" si="0"/>
        <v>0</v>
      </c>
    </row>
    <row r="41" spans="1:7" x14ac:dyDescent="0.25">
      <c r="A41" s="63">
        <v>35</v>
      </c>
      <c r="B41" s="9" t="s">
        <v>160</v>
      </c>
      <c r="C41" s="10" t="s">
        <v>43</v>
      </c>
      <c r="D41" s="11">
        <v>1</v>
      </c>
      <c r="E41" s="10" t="s">
        <v>16</v>
      </c>
      <c r="F41" s="38"/>
      <c r="G41" s="80">
        <f t="shared" si="0"/>
        <v>0</v>
      </c>
    </row>
    <row r="42" spans="1:7" x14ac:dyDescent="0.25">
      <c r="A42" s="63">
        <v>36</v>
      </c>
      <c r="B42" s="9" t="s">
        <v>161</v>
      </c>
      <c r="C42" s="10" t="s">
        <v>46</v>
      </c>
      <c r="D42" s="11">
        <v>345</v>
      </c>
      <c r="E42" s="10" t="s">
        <v>16</v>
      </c>
      <c r="F42" s="38"/>
      <c r="G42" s="80">
        <f t="shared" si="0"/>
        <v>0</v>
      </c>
    </row>
    <row r="43" spans="1:7" x14ac:dyDescent="0.25">
      <c r="A43" s="63">
        <v>37</v>
      </c>
      <c r="B43" s="9" t="s">
        <v>162</v>
      </c>
      <c r="C43" s="10" t="s">
        <v>44</v>
      </c>
      <c r="D43" s="11">
        <v>2</v>
      </c>
      <c r="E43" s="10" t="s">
        <v>16</v>
      </c>
      <c r="F43" s="38"/>
      <c r="G43" s="80">
        <f t="shared" si="0"/>
        <v>0</v>
      </c>
    </row>
    <row r="44" spans="1:7" x14ac:dyDescent="0.25">
      <c r="A44" s="63">
        <v>38</v>
      </c>
      <c r="B44" s="12" t="s">
        <v>162</v>
      </c>
      <c r="C44" s="13" t="s">
        <v>45</v>
      </c>
      <c r="D44" s="14">
        <v>1</v>
      </c>
      <c r="E44" s="13" t="s">
        <v>16</v>
      </c>
      <c r="F44" s="38"/>
      <c r="G44" s="80">
        <f t="shared" si="0"/>
        <v>0</v>
      </c>
    </row>
    <row r="45" spans="1:7" x14ac:dyDescent="0.25">
      <c r="A45" s="63">
        <v>39</v>
      </c>
      <c r="B45" s="12" t="s">
        <v>163</v>
      </c>
      <c r="C45" s="13" t="s">
        <v>47</v>
      </c>
      <c r="D45" s="14">
        <v>18</v>
      </c>
      <c r="E45" s="13" t="s">
        <v>16</v>
      </c>
      <c r="F45" s="38"/>
      <c r="G45" s="80">
        <f t="shared" si="0"/>
        <v>0</v>
      </c>
    </row>
    <row r="46" spans="1:7" ht="16.5" thickBot="1" x14ac:dyDescent="0.3">
      <c r="A46" s="63">
        <v>40</v>
      </c>
      <c r="B46" s="12" t="s">
        <v>49</v>
      </c>
      <c r="C46" s="15" t="s">
        <v>50</v>
      </c>
      <c r="D46" s="16">
        <v>1750</v>
      </c>
      <c r="E46" s="15" t="s">
        <v>11</v>
      </c>
      <c r="F46" s="38"/>
      <c r="G46" s="80">
        <f t="shared" si="0"/>
        <v>0</v>
      </c>
    </row>
    <row r="47" spans="1:7" ht="16.5" thickBot="1" x14ac:dyDescent="0.3">
      <c r="A47" s="64"/>
      <c r="B47" s="17"/>
      <c r="C47" s="111" t="s">
        <v>143</v>
      </c>
      <c r="D47" s="111"/>
      <c r="E47" s="111"/>
      <c r="F47" s="111"/>
      <c r="G47" s="65">
        <f>SUM(G7:G46)</f>
        <v>0</v>
      </c>
    </row>
    <row r="48" spans="1:7" ht="16.5" thickBot="1" x14ac:dyDescent="0.3">
      <c r="A48" s="18"/>
      <c r="B48" s="18"/>
      <c r="C48" s="1"/>
      <c r="D48" s="19"/>
      <c r="E48" s="1"/>
      <c r="F48" s="39"/>
      <c r="G48" s="42"/>
    </row>
    <row r="49" spans="1:7" x14ac:dyDescent="0.25">
      <c r="A49" s="53" t="s">
        <v>52</v>
      </c>
      <c r="B49" s="54"/>
      <c r="C49" s="55"/>
      <c r="D49" s="27"/>
      <c r="E49" s="55"/>
      <c r="F49" s="40"/>
      <c r="G49" s="66"/>
    </row>
    <row r="50" spans="1:7" ht="16.5" thickBot="1" x14ac:dyDescent="0.3">
      <c r="A50" s="60" t="s">
        <v>1</v>
      </c>
      <c r="B50" s="2"/>
      <c r="C50" s="3" t="s">
        <v>3</v>
      </c>
      <c r="D50" s="2" t="s">
        <v>4</v>
      </c>
      <c r="E50" s="2" t="s">
        <v>5</v>
      </c>
      <c r="F50" s="75" t="s">
        <v>6</v>
      </c>
      <c r="G50" s="79" t="s">
        <v>138</v>
      </c>
    </row>
    <row r="51" spans="1:7" x14ac:dyDescent="0.25">
      <c r="A51" s="94">
        <v>1</v>
      </c>
      <c r="B51" s="93" t="s">
        <v>7</v>
      </c>
      <c r="C51" s="95" t="s">
        <v>8</v>
      </c>
      <c r="D51" s="96">
        <v>1</v>
      </c>
      <c r="E51" s="96" t="s">
        <v>9</v>
      </c>
      <c r="F51" s="38"/>
      <c r="G51" s="80">
        <f>D51*F51</f>
        <v>0</v>
      </c>
    </row>
    <row r="52" spans="1:7" x14ac:dyDescent="0.25">
      <c r="A52" s="94">
        <v>2</v>
      </c>
      <c r="B52" s="20" t="s">
        <v>164</v>
      </c>
      <c r="C52" s="97" t="s">
        <v>98</v>
      </c>
      <c r="D52" s="98">
        <v>1</v>
      </c>
      <c r="E52" s="96" t="s">
        <v>9</v>
      </c>
      <c r="F52" s="38"/>
      <c r="G52" s="80">
        <f t="shared" ref="G52:G108" si="1">D52*F52</f>
        <v>0</v>
      </c>
    </row>
    <row r="53" spans="1:7" x14ac:dyDescent="0.25">
      <c r="A53" s="94">
        <v>3</v>
      </c>
      <c r="B53" s="93" t="s">
        <v>152</v>
      </c>
      <c r="C53" s="97" t="s">
        <v>76</v>
      </c>
      <c r="D53" s="98">
        <v>250</v>
      </c>
      <c r="E53" s="97" t="s">
        <v>11</v>
      </c>
      <c r="F53" s="38"/>
      <c r="G53" s="80">
        <f t="shared" si="1"/>
        <v>0</v>
      </c>
    </row>
    <row r="54" spans="1:7" x14ac:dyDescent="0.25">
      <c r="A54" s="67">
        <v>4</v>
      </c>
      <c r="B54" s="20" t="s">
        <v>165</v>
      </c>
      <c r="C54" s="21" t="s">
        <v>53</v>
      </c>
      <c r="D54" s="98">
        <v>1</v>
      </c>
      <c r="E54" s="21" t="s">
        <v>16</v>
      </c>
      <c r="F54" s="38"/>
      <c r="G54" s="80">
        <f t="shared" si="1"/>
        <v>0</v>
      </c>
    </row>
    <row r="55" spans="1:7" x14ac:dyDescent="0.25">
      <c r="A55" s="67">
        <v>5</v>
      </c>
      <c r="B55" s="20" t="s">
        <v>166</v>
      </c>
      <c r="C55" s="21" t="s">
        <v>54</v>
      </c>
      <c r="D55" s="98">
        <v>13</v>
      </c>
      <c r="E55" s="21" t="s">
        <v>16</v>
      </c>
      <c r="F55" s="38"/>
      <c r="G55" s="80">
        <f t="shared" si="1"/>
        <v>0</v>
      </c>
    </row>
    <row r="56" spans="1:7" x14ac:dyDescent="0.25">
      <c r="A56" s="67">
        <v>6</v>
      </c>
      <c r="B56" s="20" t="s">
        <v>166</v>
      </c>
      <c r="C56" s="21" t="s">
        <v>55</v>
      </c>
      <c r="D56" s="98">
        <v>22</v>
      </c>
      <c r="E56" s="21" t="s">
        <v>16</v>
      </c>
      <c r="F56" s="38"/>
      <c r="G56" s="80">
        <f t="shared" si="1"/>
        <v>0</v>
      </c>
    </row>
    <row r="57" spans="1:7" x14ac:dyDescent="0.25">
      <c r="A57" s="67">
        <v>7</v>
      </c>
      <c r="B57" s="20" t="s">
        <v>166</v>
      </c>
      <c r="C57" s="21" t="s">
        <v>56</v>
      </c>
      <c r="D57" s="98">
        <v>21</v>
      </c>
      <c r="E57" s="21" t="s">
        <v>16</v>
      </c>
      <c r="F57" s="38"/>
      <c r="G57" s="80">
        <f t="shared" si="1"/>
        <v>0</v>
      </c>
    </row>
    <row r="58" spans="1:7" x14ac:dyDescent="0.25">
      <c r="A58" s="67">
        <v>8</v>
      </c>
      <c r="B58" s="20" t="s">
        <v>166</v>
      </c>
      <c r="C58" s="21" t="s">
        <v>57</v>
      </c>
      <c r="D58" s="98">
        <v>2</v>
      </c>
      <c r="E58" s="21" t="s">
        <v>16</v>
      </c>
      <c r="F58" s="38"/>
      <c r="G58" s="80">
        <f t="shared" si="1"/>
        <v>0</v>
      </c>
    </row>
    <row r="59" spans="1:7" x14ac:dyDescent="0.25">
      <c r="A59" s="67">
        <v>9</v>
      </c>
      <c r="B59" s="20" t="s">
        <v>165</v>
      </c>
      <c r="C59" s="21" t="s">
        <v>58</v>
      </c>
      <c r="D59" s="98">
        <v>1</v>
      </c>
      <c r="E59" s="21" t="s">
        <v>16</v>
      </c>
      <c r="F59" s="38"/>
      <c r="G59" s="80">
        <f t="shared" si="1"/>
        <v>0</v>
      </c>
    </row>
    <row r="60" spans="1:7" x14ac:dyDescent="0.25">
      <c r="A60" s="67">
        <v>10</v>
      </c>
      <c r="B60" s="20" t="s">
        <v>166</v>
      </c>
      <c r="C60" s="21" t="s">
        <v>59</v>
      </c>
      <c r="D60" s="98">
        <v>6</v>
      </c>
      <c r="E60" s="21" t="s">
        <v>16</v>
      </c>
      <c r="F60" s="38"/>
      <c r="G60" s="80">
        <f t="shared" si="1"/>
        <v>0</v>
      </c>
    </row>
    <row r="61" spans="1:7" x14ac:dyDescent="0.25">
      <c r="A61" s="67">
        <v>11</v>
      </c>
      <c r="B61" s="20" t="s">
        <v>166</v>
      </c>
      <c r="C61" s="21" t="s">
        <v>60</v>
      </c>
      <c r="D61" s="98">
        <v>2</v>
      </c>
      <c r="E61" s="21" t="s">
        <v>16</v>
      </c>
      <c r="F61" s="38"/>
      <c r="G61" s="80">
        <f t="shared" si="1"/>
        <v>0</v>
      </c>
    </row>
    <row r="62" spans="1:7" x14ac:dyDescent="0.25">
      <c r="A62" s="67">
        <v>12</v>
      </c>
      <c r="B62" s="20" t="s">
        <v>166</v>
      </c>
      <c r="C62" s="21" t="s">
        <v>61</v>
      </c>
      <c r="D62" s="98">
        <v>3</v>
      </c>
      <c r="E62" s="21" t="s">
        <v>16</v>
      </c>
      <c r="F62" s="38"/>
      <c r="G62" s="80">
        <f t="shared" si="1"/>
        <v>0</v>
      </c>
    </row>
    <row r="63" spans="1:7" x14ac:dyDescent="0.25">
      <c r="A63" s="67">
        <v>13</v>
      </c>
      <c r="B63" s="20" t="s">
        <v>166</v>
      </c>
      <c r="C63" s="21" t="s">
        <v>167</v>
      </c>
      <c r="D63" s="22">
        <v>1</v>
      </c>
      <c r="E63" s="21" t="s">
        <v>16</v>
      </c>
      <c r="F63" s="38"/>
      <c r="G63" s="80">
        <f t="shared" si="1"/>
        <v>0</v>
      </c>
    </row>
    <row r="64" spans="1:7" x14ac:dyDescent="0.25">
      <c r="A64" s="67">
        <v>14</v>
      </c>
      <c r="B64" s="20" t="s">
        <v>165</v>
      </c>
      <c r="C64" s="21" t="s">
        <v>62</v>
      </c>
      <c r="D64" s="22">
        <v>1</v>
      </c>
      <c r="E64" s="21" t="s">
        <v>16</v>
      </c>
      <c r="F64" s="38"/>
      <c r="G64" s="80">
        <f t="shared" si="1"/>
        <v>0</v>
      </c>
    </row>
    <row r="65" spans="1:7" x14ac:dyDescent="0.25">
      <c r="A65" s="67">
        <v>15</v>
      </c>
      <c r="B65" s="20" t="s">
        <v>166</v>
      </c>
      <c r="C65" s="21" t="s">
        <v>63</v>
      </c>
      <c r="D65" s="22">
        <v>1</v>
      </c>
      <c r="E65" s="21" t="s">
        <v>16</v>
      </c>
      <c r="F65" s="38"/>
      <c r="G65" s="80">
        <f t="shared" si="1"/>
        <v>0</v>
      </c>
    </row>
    <row r="66" spans="1:7" x14ac:dyDescent="0.25">
      <c r="A66" s="67">
        <v>16</v>
      </c>
      <c r="B66" s="20" t="s">
        <v>168</v>
      </c>
      <c r="C66" s="21" t="s">
        <v>96</v>
      </c>
      <c r="D66" s="22">
        <v>1</v>
      </c>
      <c r="E66" s="21" t="s">
        <v>16</v>
      </c>
      <c r="F66" s="38"/>
      <c r="G66" s="80">
        <f t="shared" si="1"/>
        <v>0</v>
      </c>
    </row>
    <row r="67" spans="1:7" x14ac:dyDescent="0.25">
      <c r="A67" s="67">
        <v>17</v>
      </c>
      <c r="B67" s="20" t="s">
        <v>169</v>
      </c>
      <c r="C67" s="21" t="s">
        <v>64</v>
      </c>
      <c r="D67" s="22">
        <v>1400</v>
      </c>
      <c r="E67" s="21" t="s">
        <v>11</v>
      </c>
      <c r="F67" s="38"/>
      <c r="G67" s="80">
        <f t="shared" si="1"/>
        <v>0</v>
      </c>
    </row>
    <row r="68" spans="1:7" ht="24" customHeight="1" x14ac:dyDescent="0.25">
      <c r="A68" s="67">
        <v>18</v>
      </c>
      <c r="B68" s="20" t="s">
        <v>169</v>
      </c>
      <c r="C68" s="21" t="s">
        <v>65</v>
      </c>
      <c r="D68" s="22">
        <v>200</v>
      </c>
      <c r="E68" s="21" t="s">
        <v>11</v>
      </c>
      <c r="F68" s="38"/>
      <c r="G68" s="80">
        <f t="shared" si="1"/>
        <v>0</v>
      </c>
    </row>
    <row r="69" spans="1:7" x14ac:dyDescent="0.25">
      <c r="A69" s="67">
        <v>19</v>
      </c>
      <c r="B69" s="20" t="s">
        <v>169</v>
      </c>
      <c r="C69" s="21" t="s">
        <v>66</v>
      </c>
      <c r="D69" s="22">
        <v>8600</v>
      </c>
      <c r="E69" s="21" t="s">
        <v>11</v>
      </c>
      <c r="F69" s="38"/>
      <c r="G69" s="80">
        <f t="shared" si="1"/>
        <v>0</v>
      </c>
    </row>
    <row r="70" spans="1:7" ht="26.25" customHeight="1" x14ac:dyDescent="0.25">
      <c r="A70" s="67">
        <v>20</v>
      </c>
      <c r="B70" s="20" t="s">
        <v>169</v>
      </c>
      <c r="C70" s="21" t="s">
        <v>67</v>
      </c>
      <c r="D70" s="22">
        <v>2700</v>
      </c>
      <c r="E70" s="21" t="s">
        <v>11</v>
      </c>
      <c r="F70" s="38"/>
      <c r="G70" s="80">
        <f t="shared" si="1"/>
        <v>0</v>
      </c>
    </row>
    <row r="71" spans="1:7" x14ac:dyDescent="0.25">
      <c r="A71" s="67">
        <v>21</v>
      </c>
      <c r="B71" s="20" t="s">
        <v>169</v>
      </c>
      <c r="C71" s="21" t="s">
        <v>68</v>
      </c>
      <c r="D71" s="22">
        <v>7800</v>
      </c>
      <c r="E71" s="21" t="s">
        <v>11</v>
      </c>
      <c r="F71" s="38"/>
      <c r="G71" s="80">
        <f t="shared" si="1"/>
        <v>0</v>
      </c>
    </row>
    <row r="72" spans="1:7" x14ac:dyDescent="0.25">
      <c r="A72" s="67">
        <v>22</v>
      </c>
      <c r="B72" s="20" t="s">
        <v>169</v>
      </c>
      <c r="C72" s="21" t="s">
        <v>69</v>
      </c>
      <c r="D72" s="22">
        <v>3000</v>
      </c>
      <c r="E72" s="21" t="s">
        <v>11</v>
      </c>
      <c r="F72" s="38"/>
      <c r="G72" s="80">
        <f t="shared" si="1"/>
        <v>0</v>
      </c>
    </row>
    <row r="73" spans="1:7" x14ac:dyDescent="0.25">
      <c r="A73" s="67">
        <v>23</v>
      </c>
      <c r="B73" s="20" t="s">
        <v>169</v>
      </c>
      <c r="C73" s="21" t="s">
        <v>70</v>
      </c>
      <c r="D73" s="22">
        <v>1600</v>
      </c>
      <c r="E73" s="21" t="s">
        <v>11</v>
      </c>
      <c r="F73" s="38"/>
      <c r="G73" s="80">
        <f t="shared" si="1"/>
        <v>0</v>
      </c>
    </row>
    <row r="74" spans="1:7" x14ac:dyDescent="0.25">
      <c r="A74" s="67">
        <v>24</v>
      </c>
      <c r="B74" s="20" t="s">
        <v>169</v>
      </c>
      <c r="C74" s="21" t="s">
        <v>71</v>
      </c>
      <c r="D74" s="22">
        <v>500</v>
      </c>
      <c r="E74" s="21" t="s">
        <v>11</v>
      </c>
      <c r="F74" s="38"/>
      <c r="G74" s="80">
        <f t="shared" si="1"/>
        <v>0</v>
      </c>
    </row>
    <row r="75" spans="1:7" x14ac:dyDescent="0.25">
      <c r="A75" s="67">
        <v>25</v>
      </c>
      <c r="B75" s="20" t="s">
        <v>170</v>
      </c>
      <c r="C75" s="21" t="s">
        <v>171</v>
      </c>
      <c r="D75" s="22">
        <v>100</v>
      </c>
      <c r="E75" s="21" t="s">
        <v>11</v>
      </c>
      <c r="F75" s="38"/>
      <c r="G75" s="80">
        <f t="shared" si="1"/>
        <v>0</v>
      </c>
    </row>
    <row r="76" spans="1:7" x14ac:dyDescent="0.25">
      <c r="A76" s="67">
        <v>26</v>
      </c>
      <c r="B76" s="20" t="s">
        <v>170</v>
      </c>
      <c r="C76" s="21" t="s">
        <v>172</v>
      </c>
      <c r="D76" s="22">
        <v>350</v>
      </c>
      <c r="E76" s="21" t="s">
        <v>11</v>
      </c>
      <c r="F76" s="38"/>
      <c r="G76" s="80">
        <f t="shared" si="1"/>
        <v>0</v>
      </c>
    </row>
    <row r="77" spans="1:7" x14ac:dyDescent="0.25">
      <c r="A77" s="67">
        <v>27</v>
      </c>
      <c r="B77" s="20" t="s">
        <v>170</v>
      </c>
      <c r="C77" s="21" t="s">
        <v>72</v>
      </c>
      <c r="D77" s="22">
        <v>1500</v>
      </c>
      <c r="E77" s="21" t="s">
        <v>11</v>
      </c>
      <c r="F77" s="38"/>
      <c r="G77" s="80">
        <f t="shared" si="1"/>
        <v>0</v>
      </c>
    </row>
    <row r="78" spans="1:7" x14ac:dyDescent="0.25">
      <c r="A78" s="67">
        <v>28</v>
      </c>
      <c r="B78" s="20" t="s">
        <v>170</v>
      </c>
      <c r="C78" s="21" t="s">
        <v>173</v>
      </c>
      <c r="D78" s="22">
        <v>150</v>
      </c>
      <c r="E78" s="21" t="s">
        <v>11</v>
      </c>
      <c r="F78" s="38"/>
      <c r="G78" s="80">
        <f t="shared" si="1"/>
        <v>0</v>
      </c>
    </row>
    <row r="79" spans="1:7" x14ac:dyDescent="0.25">
      <c r="A79" s="67">
        <v>29</v>
      </c>
      <c r="B79" s="20" t="s">
        <v>170</v>
      </c>
      <c r="C79" s="21" t="s">
        <v>73</v>
      </c>
      <c r="D79" s="22">
        <v>100</v>
      </c>
      <c r="E79" s="21" t="s">
        <v>11</v>
      </c>
      <c r="F79" s="38"/>
      <c r="G79" s="80">
        <f t="shared" si="1"/>
        <v>0</v>
      </c>
    </row>
    <row r="80" spans="1:7" x14ac:dyDescent="0.25">
      <c r="A80" s="67">
        <v>30</v>
      </c>
      <c r="B80" s="20" t="s">
        <v>174</v>
      </c>
      <c r="C80" s="21" t="s">
        <v>74</v>
      </c>
      <c r="D80" s="22">
        <v>9100</v>
      </c>
      <c r="E80" s="21" t="s">
        <v>11</v>
      </c>
      <c r="F80" s="38"/>
      <c r="G80" s="80">
        <f t="shared" si="1"/>
        <v>0</v>
      </c>
    </row>
    <row r="81" spans="1:7" x14ac:dyDescent="0.25">
      <c r="A81" s="67">
        <v>31</v>
      </c>
      <c r="B81" s="20" t="s">
        <v>175</v>
      </c>
      <c r="C81" s="21" t="s">
        <v>75</v>
      </c>
      <c r="D81" s="22">
        <v>344</v>
      </c>
      <c r="E81" s="21" t="s">
        <v>16</v>
      </c>
      <c r="F81" s="38"/>
      <c r="G81" s="80">
        <f t="shared" si="1"/>
        <v>0</v>
      </c>
    </row>
    <row r="82" spans="1:7" x14ac:dyDescent="0.25">
      <c r="A82" s="67">
        <v>32</v>
      </c>
      <c r="B82" s="20" t="s">
        <v>176</v>
      </c>
      <c r="C82" s="21" t="s">
        <v>99</v>
      </c>
      <c r="D82" s="22">
        <v>1</v>
      </c>
      <c r="E82" s="21" t="s">
        <v>9</v>
      </c>
      <c r="F82" s="38"/>
      <c r="G82" s="80">
        <f t="shared" si="1"/>
        <v>0</v>
      </c>
    </row>
    <row r="83" spans="1:7" x14ac:dyDescent="0.25">
      <c r="A83" s="67">
        <v>33</v>
      </c>
      <c r="B83" s="20" t="s">
        <v>177</v>
      </c>
      <c r="C83" s="21" t="s">
        <v>77</v>
      </c>
      <c r="D83" s="22">
        <v>500</v>
      </c>
      <c r="E83" s="21" t="s">
        <v>11</v>
      </c>
      <c r="F83" s="38"/>
      <c r="G83" s="80">
        <f t="shared" si="1"/>
        <v>0</v>
      </c>
    </row>
    <row r="84" spans="1:7" x14ac:dyDescent="0.25">
      <c r="A84" s="67">
        <v>34</v>
      </c>
      <c r="B84" s="20" t="s">
        <v>177</v>
      </c>
      <c r="C84" s="21" t="s">
        <v>78</v>
      </c>
      <c r="D84" s="22">
        <v>550</v>
      </c>
      <c r="E84" s="21" t="s">
        <v>11</v>
      </c>
      <c r="F84" s="38"/>
      <c r="G84" s="80">
        <f t="shared" si="1"/>
        <v>0</v>
      </c>
    </row>
    <row r="85" spans="1:7" x14ac:dyDescent="0.25">
      <c r="A85" s="67">
        <v>35</v>
      </c>
      <c r="B85" s="20" t="s">
        <v>177</v>
      </c>
      <c r="C85" s="21" t="s">
        <v>79</v>
      </c>
      <c r="D85" s="22">
        <v>3100</v>
      </c>
      <c r="E85" s="21" t="s">
        <v>11</v>
      </c>
      <c r="F85" s="38"/>
      <c r="G85" s="80">
        <f t="shared" si="1"/>
        <v>0</v>
      </c>
    </row>
    <row r="86" spans="1:7" x14ac:dyDescent="0.25">
      <c r="A86" s="67">
        <v>36</v>
      </c>
      <c r="B86" s="20" t="s">
        <v>177</v>
      </c>
      <c r="C86" s="21" t="s">
        <v>80</v>
      </c>
      <c r="D86" s="22">
        <v>1500</v>
      </c>
      <c r="E86" s="21" t="s">
        <v>11</v>
      </c>
      <c r="F86" s="38"/>
      <c r="G86" s="80">
        <f t="shared" si="1"/>
        <v>0</v>
      </c>
    </row>
    <row r="87" spans="1:7" x14ac:dyDescent="0.25">
      <c r="A87" s="67">
        <v>37</v>
      </c>
      <c r="B87" s="20" t="s">
        <v>178</v>
      </c>
      <c r="C87" s="21" t="s">
        <v>81</v>
      </c>
      <c r="D87" s="22">
        <v>5</v>
      </c>
      <c r="E87" s="21" t="s">
        <v>16</v>
      </c>
      <c r="F87" s="38"/>
      <c r="G87" s="80">
        <f t="shared" si="1"/>
        <v>0</v>
      </c>
    </row>
    <row r="88" spans="1:7" x14ac:dyDescent="0.25">
      <c r="A88" s="67">
        <v>38</v>
      </c>
      <c r="B88" s="20" t="s">
        <v>178</v>
      </c>
      <c r="C88" s="21" t="s">
        <v>82</v>
      </c>
      <c r="D88" s="22">
        <v>5</v>
      </c>
      <c r="E88" s="21" t="s">
        <v>16</v>
      </c>
      <c r="F88" s="38"/>
      <c r="G88" s="80">
        <f t="shared" si="1"/>
        <v>0</v>
      </c>
    </row>
    <row r="89" spans="1:7" x14ac:dyDescent="0.25">
      <c r="A89" s="67">
        <v>39</v>
      </c>
      <c r="B89" s="20" t="s">
        <v>178</v>
      </c>
      <c r="C89" s="21" t="s">
        <v>83</v>
      </c>
      <c r="D89" s="22">
        <v>5</v>
      </c>
      <c r="E89" s="21" t="s">
        <v>16</v>
      </c>
      <c r="F89" s="38"/>
      <c r="G89" s="80">
        <f t="shared" si="1"/>
        <v>0</v>
      </c>
    </row>
    <row r="90" spans="1:7" x14ac:dyDescent="0.25">
      <c r="A90" s="67">
        <v>40</v>
      </c>
      <c r="B90" s="20" t="s">
        <v>178</v>
      </c>
      <c r="C90" s="21" t="s">
        <v>84</v>
      </c>
      <c r="D90" s="22">
        <v>30</v>
      </c>
      <c r="E90" s="21" t="s">
        <v>16</v>
      </c>
      <c r="F90" s="38"/>
      <c r="G90" s="80">
        <f t="shared" si="1"/>
        <v>0</v>
      </c>
    </row>
    <row r="91" spans="1:7" x14ac:dyDescent="0.25">
      <c r="A91" s="67">
        <v>41</v>
      </c>
      <c r="B91" s="20" t="s">
        <v>178</v>
      </c>
      <c r="C91" s="21" t="s">
        <v>85</v>
      </c>
      <c r="D91" s="22">
        <v>5</v>
      </c>
      <c r="E91" s="21" t="s">
        <v>16</v>
      </c>
      <c r="F91" s="38"/>
      <c r="G91" s="80">
        <f t="shared" si="1"/>
        <v>0</v>
      </c>
    </row>
    <row r="92" spans="1:7" x14ac:dyDescent="0.25">
      <c r="A92" s="67">
        <v>42</v>
      </c>
      <c r="B92" s="20" t="s">
        <v>178</v>
      </c>
      <c r="C92" s="21" t="s">
        <v>86</v>
      </c>
      <c r="D92" s="22">
        <v>16</v>
      </c>
      <c r="E92" s="21" t="s">
        <v>16</v>
      </c>
      <c r="F92" s="38"/>
      <c r="G92" s="80">
        <f t="shared" si="1"/>
        <v>0</v>
      </c>
    </row>
    <row r="93" spans="1:7" x14ac:dyDescent="0.25">
      <c r="A93" s="67">
        <v>43</v>
      </c>
      <c r="B93" s="20" t="s">
        <v>178</v>
      </c>
      <c r="C93" s="21" t="s">
        <v>87</v>
      </c>
      <c r="D93" s="22">
        <v>5</v>
      </c>
      <c r="E93" s="21" t="s">
        <v>16</v>
      </c>
      <c r="F93" s="38"/>
      <c r="G93" s="80">
        <f t="shared" si="1"/>
        <v>0</v>
      </c>
    </row>
    <row r="94" spans="1:7" x14ac:dyDescent="0.25">
      <c r="A94" s="67">
        <v>44</v>
      </c>
      <c r="B94" s="20" t="s">
        <v>178</v>
      </c>
      <c r="C94" s="21" t="s">
        <v>88</v>
      </c>
      <c r="D94" s="22">
        <v>5</v>
      </c>
      <c r="E94" s="21" t="s">
        <v>16</v>
      </c>
      <c r="F94" s="38"/>
      <c r="G94" s="80">
        <f t="shared" si="1"/>
        <v>0</v>
      </c>
    </row>
    <row r="95" spans="1:7" x14ac:dyDescent="0.25">
      <c r="A95" s="67">
        <v>45</v>
      </c>
      <c r="B95" s="20" t="s">
        <v>179</v>
      </c>
      <c r="C95" s="21" t="s">
        <v>34</v>
      </c>
      <c r="D95" s="22">
        <v>20</v>
      </c>
      <c r="E95" s="21" t="s">
        <v>16</v>
      </c>
      <c r="F95" s="38"/>
      <c r="G95" s="80">
        <f t="shared" si="1"/>
        <v>0</v>
      </c>
    </row>
    <row r="96" spans="1:7" x14ac:dyDescent="0.25">
      <c r="A96" s="67">
        <v>46</v>
      </c>
      <c r="B96" s="20" t="s">
        <v>179</v>
      </c>
      <c r="C96" s="21" t="s">
        <v>35</v>
      </c>
      <c r="D96" s="22">
        <v>50</v>
      </c>
      <c r="E96" s="21" t="s">
        <v>16</v>
      </c>
      <c r="F96" s="38"/>
      <c r="G96" s="80">
        <f t="shared" si="1"/>
        <v>0</v>
      </c>
    </row>
    <row r="97" spans="1:7" x14ac:dyDescent="0.25">
      <c r="A97" s="67">
        <v>47</v>
      </c>
      <c r="B97" s="20" t="s">
        <v>179</v>
      </c>
      <c r="C97" s="21" t="s">
        <v>89</v>
      </c>
      <c r="D97" s="22">
        <v>30</v>
      </c>
      <c r="E97" s="21" t="s">
        <v>16</v>
      </c>
      <c r="F97" s="38"/>
      <c r="G97" s="80">
        <f t="shared" si="1"/>
        <v>0</v>
      </c>
    </row>
    <row r="98" spans="1:7" x14ac:dyDescent="0.25">
      <c r="A98" s="67">
        <v>48</v>
      </c>
      <c r="B98" s="20" t="s">
        <v>180</v>
      </c>
      <c r="C98" s="21" t="s">
        <v>40</v>
      </c>
      <c r="D98" s="22">
        <v>2</v>
      </c>
      <c r="E98" s="21" t="s">
        <v>16</v>
      </c>
      <c r="F98" s="38"/>
      <c r="G98" s="80">
        <f t="shared" si="1"/>
        <v>0</v>
      </c>
    </row>
    <row r="99" spans="1:7" x14ac:dyDescent="0.25">
      <c r="A99" s="67">
        <v>49</v>
      </c>
      <c r="B99" s="20" t="s">
        <v>180</v>
      </c>
      <c r="C99" s="21" t="s">
        <v>41</v>
      </c>
      <c r="D99" s="22">
        <v>2</v>
      </c>
      <c r="E99" s="21" t="s">
        <v>16</v>
      </c>
      <c r="F99" s="38"/>
      <c r="G99" s="80">
        <f t="shared" si="1"/>
        <v>0</v>
      </c>
    </row>
    <row r="100" spans="1:7" x14ac:dyDescent="0.25">
      <c r="A100" s="67">
        <v>50</v>
      </c>
      <c r="B100" s="20" t="s">
        <v>180</v>
      </c>
      <c r="C100" s="21" t="s">
        <v>42</v>
      </c>
      <c r="D100" s="22">
        <v>5</v>
      </c>
      <c r="E100" s="21" t="s">
        <v>16</v>
      </c>
      <c r="F100" s="38"/>
      <c r="G100" s="80">
        <f t="shared" si="1"/>
        <v>0</v>
      </c>
    </row>
    <row r="101" spans="1:7" x14ac:dyDescent="0.25">
      <c r="A101" s="67">
        <v>51</v>
      </c>
      <c r="B101" s="20" t="s">
        <v>180</v>
      </c>
      <c r="C101" s="21" t="s">
        <v>90</v>
      </c>
      <c r="D101" s="22">
        <v>5</v>
      </c>
      <c r="E101" s="21" t="s">
        <v>16</v>
      </c>
      <c r="F101" s="38"/>
      <c r="G101" s="80">
        <f t="shared" si="1"/>
        <v>0</v>
      </c>
    </row>
    <row r="102" spans="1:7" ht="47.25" x14ac:dyDescent="0.25">
      <c r="A102" s="67">
        <v>52</v>
      </c>
      <c r="B102" s="20" t="s">
        <v>181</v>
      </c>
      <c r="C102" s="99" t="s">
        <v>91</v>
      </c>
      <c r="D102" s="22">
        <v>1</v>
      </c>
      <c r="E102" s="21" t="s">
        <v>16</v>
      </c>
      <c r="F102" s="38"/>
      <c r="G102" s="80">
        <f t="shared" si="1"/>
        <v>0</v>
      </c>
    </row>
    <row r="103" spans="1:7" ht="31.5" x14ac:dyDescent="0.25">
      <c r="A103" s="67">
        <v>53</v>
      </c>
      <c r="B103" s="100" t="s">
        <v>182</v>
      </c>
      <c r="C103" s="101" t="s">
        <v>92</v>
      </c>
      <c r="D103" s="22">
        <v>1</v>
      </c>
      <c r="E103" s="101" t="s">
        <v>16</v>
      </c>
      <c r="F103" s="38"/>
      <c r="G103" s="80">
        <f t="shared" si="1"/>
        <v>0</v>
      </c>
    </row>
    <row r="104" spans="1:7" ht="31.5" x14ac:dyDescent="0.25">
      <c r="A104" s="67">
        <v>54</v>
      </c>
      <c r="B104" s="100" t="s">
        <v>182</v>
      </c>
      <c r="C104" s="101" t="s">
        <v>93</v>
      </c>
      <c r="D104" s="102">
        <v>1</v>
      </c>
      <c r="E104" s="101" t="s">
        <v>16</v>
      </c>
      <c r="F104" s="38"/>
      <c r="G104" s="80">
        <f t="shared" si="1"/>
        <v>0</v>
      </c>
    </row>
    <row r="105" spans="1:7" x14ac:dyDescent="0.25">
      <c r="A105" s="67">
        <v>55</v>
      </c>
      <c r="B105" s="100" t="s">
        <v>183</v>
      </c>
      <c r="C105" s="101" t="s">
        <v>94</v>
      </c>
      <c r="D105" s="102">
        <v>4</v>
      </c>
      <c r="E105" s="101" t="s">
        <v>16</v>
      </c>
      <c r="F105" s="38"/>
      <c r="G105" s="80">
        <f t="shared" si="1"/>
        <v>0</v>
      </c>
    </row>
    <row r="106" spans="1:7" x14ac:dyDescent="0.25">
      <c r="A106" s="67">
        <v>56</v>
      </c>
      <c r="B106" s="100" t="s">
        <v>184</v>
      </c>
      <c r="C106" s="101" t="s">
        <v>100</v>
      </c>
      <c r="D106" s="102">
        <v>1</v>
      </c>
      <c r="E106" s="101" t="s">
        <v>9</v>
      </c>
      <c r="F106" s="38"/>
      <c r="G106" s="80">
        <f t="shared" si="1"/>
        <v>0</v>
      </c>
    </row>
    <row r="107" spans="1:7" x14ac:dyDescent="0.25">
      <c r="A107" s="67">
        <v>57</v>
      </c>
      <c r="B107" s="100" t="s">
        <v>185</v>
      </c>
      <c r="C107" s="101" t="s">
        <v>95</v>
      </c>
      <c r="D107" s="102">
        <v>1</v>
      </c>
      <c r="E107" s="101" t="s">
        <v>16</v>
      </c>
      <c r="F107" s="38"/>
      <c r="G107" s="80">
        <f t="shared" si="1"/>
        <v>0</v>
      </c>
    </row>
    <row r="108" spans="1:7" ht="16.5" thickBot="1" x14ac:dyDescent="0.3">
      <c r="A108" s="67">
        <v>58</v>
      </c>
      <c r="B108" s="100" t="s">
        <v>186</v>
      </c>
      <c r="C108" s="103" t="s">
        <v>97</v>
      </c>
      <c r="D108" s="104">
        <v>280</v>
      </c>
      <c r="E108" s="103" t="s">
        <v>11</v>
      </c>
      <c r="F108" s="38"/>
      <c r="G108" s="80">
        <f t="shared" si="1"/>
        <v>0</v>
      </c>
    </row>
    <row r="109" spans="1:7" ht="16.5" thickBot="1" x14ac:dyDescent="0.3">
      <c r="A109" s="64"/>
      <c r="B109" s="17"/>
      <c r="C109" s="111" t="s">
        <v>142</v>
      </c>
      <c r="D109" s="111"/>
      <c r="E109" s="111"/>
      <c r="F109" s="111"/>
      <c r="G109" s="81">
        <f>SUM(G51:G108)</f>
        <v>0</v>
      </c>
    </row>
    <row r="110" spans="1:7" ht="16.5" thickBot="1" x14ac:dyDescent="0.3">
      <c r="A110" s="25"/>
      <c r="B110" s="25"/>
      <c r="C110" s="26"/>
      <c r="D110" s="27"/>
      <c r="E110" s="26"/>
      <c r="F110" s="40"/>
      <c r="G110" s="42"/>
    </row>
    <row r="111" spans="1:7" x14ac:dyDescent="0.25">
      <c r="A111" s="53" t="s">
        <v>101</v>
      </c>
      <c r="B111" s="54"/>
      <c r="C111" s="26"/>
      <c r="D111" s="27"/>
      <c r="E111" s="26"/>
      <c r="F111" s="40"/>
      <c r="G111" s="56"/>
    </row>
    <row r="112" spans="1:7" ht="16.5" thickBot="1" x14ac:dyDescent="0.3">
      <c r="A112" s="60" t="s">
        <v>1</v>
      </c>
      <c r="B112" s="29"/>
      <c r="C112" s="3" t="s">
        <v>3</v>
      </c>
      <c r="D112" s="2" t="s">
        <v>4</v>
      </c>
      <c r="E112" s="2" t="s">
        <v>5</v>
      </c>
      <c r="F112" s="75" t="s">
        <v>6</v>
      </c>
      <c r="G112" s="79" t="s">
        <v>138</v>
      </c>
    </row>
    <row r="113" spans="1:7" x14ac:dyDescent="0.25">
      <c r="A113" s="67">
        <v>1</v>
      </c>
      <c r="B113" s="20" t="s">
        <v>187</v>
      </c>
      <c r="C113" s="21" t="s">
        <v>102</v>
      </c>
      <c r="D113" s="22">
        <v>51020</v>
      </c>
      <c r="E113" s="21" t="s">
        <v>103</v>
      </c>
      <c r="F113" s="38"/>
      <c r="G113" s="62">
        <f>D113*F113</f>
        <v>0</v>
      </c>
    </row>
    <row r="114" spans="1:7" x14ac:dyDescent="0.25">
      <c r="A114" s="67">
        <v>2</v>
      </c>
      <c r="B114" s="100" t="s">
        <v>188</v>
      </c>
      <c r="C114" s="21" t="s">
        <v>104</v>
      </c>
      <c r="D114" s="22">
        <v>2090</v>
      </c>
      <c r="E114" s="21" t="s">
        <v>103</v>
      </c>
      <c r="F114" s="38"/>
      <c r="G114" s="62">
        <f t="shared" ref="G114:G141" si="2">D114*F114</f>
        <v>0</v>
      </c>
    </row>
    <row r="115" spans="1:7" x14ac:dyDescent="0.25">
      <c r="A115" s="67">
        <v>3</v>
      </c>
      <c r="B115" s="20" t="s">
        <v>189</v>
      </c>
      <c r="C115" s="21" t="s">
        <v>105</v>
      </c>
      <c r="D115" s="22">
        <v>44090</v>
      </c>
      <c r="E115" s="21" t="s">
        <v>103</v>
      </c>
      <c r="F115" s="38"/>
      <c r="G115" s="62">
        <f t="shared" si="2"/>
        <v>0</v>
      </c>
    </row>
    <row r="116" spans="1:7" x14ac:dyDescent="0.25">
      <c r="A116" s="67">
        <v>4</v>
      </c>
      <c r="B116" s="20" t="s">
        <v>189</v>
      </c>
      <c r="C116" s="21" t="s">
        <v>106</v>
      </c>
      <c r="D116" s="22">
        <v>61600</v>
      </c>
      <c r="E116" s="21" t="s">
        <v>103</v>
      </c>
      <c r="F116" s="38"/>
      <c r="G116" s="62">
        <f t="shared" si="2"/>
        <v>0</v>
      </c>
    </row>
    <row r="117" spans="1:7" x14ac:dyDescent="0.25">
      <c r="A117" s="67">
        <v>5</v>
      </c>
      <c r="B117" s="20" t="s">
        <v>189</v>
      </c>
      <c r="C117" s="21" t="s">
        <v>107</v>
      </c>
      <c r="D117" s="22">
        <v>46450</v>
      </c>
      <c r="E117" s="21" t="s">
        <v>103</v>
      </c>
      <c r="F117" s="38"/>
      <c r="G117" s="62">
        <f t="shared" si="2"/>
        <v>0</v>
      </c>
    </row>
    <row r="118" spans="1:7" x14ac:dyDescent="0.25">
      <c r="A118" s="67">
        <v>6</v>
      </c>
      <c r="B118" s="20" t="s">
        <v>190</v>
      </c>
      <c r="C118" s="21" t="s">
        <v>108</v>
      </c>
      <c r="D118" s="22">
        <v>6740</v>
      </c>
      <c r="E118" s="21" t="s">
        <v>103</v>
      </c>
      <c r="F118" s="38"/>
      <c r="G118" s="62">
        <f t="shared" si="2"/>
        <v>0</v>
      </c>
    </row>
    <row r="119" spans="1:7" x14ac:dyDescent="0.25">
      <c r="A119" s="67">
        <v>7</v>
      </c>
      <c r="B119" s="20" t="s">
        <v>190</v>
      </c>
      <c r="C119" s="21" t="s">
        <v>109</v>
      </c>
      <c r="D119" s="22">
        <v>7100</v>
      </c>
      <c r="E119" s="21" t="s">
        <v>103</v>
      </c>
      <c r="F119" s="38"/>
      <c r="G119" s="62">
        <f t="shared" si="2"/>
        <v>0</v>
      </c>
    </row>
    <row r="120" spans="1:7" x14ac:dyDescent="0.25">
      <c r="A120" s="67">
        <v>8</v>
      </c>
      <c r="B120" s="100" t="s">
        <v>191</v>
      </c>
      <c r="C120" s="21" t="s">
        <v>110</v>
      </c>
      <c r="D120" s="105">
        <v>1</v>
      </c>
      <c r="E120" s="21" t="s">
        <v>9</v>
      </c>
      <c r="F120" s="38"/>
      <c r="G120" s="62">
        <f t="shared" si="2"/>
        <v>0</v>
      </c>
    </row>
    <row r="121" spans="1:7" x14ac:dyDescent="0.25">
      <c r="A121" s="67">
        <v>9</v>
      </c>
      <c r="B121" s="20" t="s">
        <v>192</v>
      </c>
      <c r="C121" s="21" t="s">
        <v>111</v>
      </c>
      <c r="D121" s="22">
        <v>7300</v>
      </c>
      <c r="E121" s="21" t="s">
        <v>103</v>
      </c>
      <c r="F121" s="38"/>
      <c r="G121" s="62">
        <f t="shared" si="2"/>
        <v>0</v>
      </c>
    </row>
    <row r="122" spans="1:7" x14ac:dyDescent="0.25">
      <c r="A122" s="67">
        <v>10</v>
      </c>
      <c r="B122" s="20" t="s">
        <v>193</v>
      </c>
      <c r="C122" s="21" t="s">
        <v>194</v>
      </c>
      <c r="D122" s="22">
        <v>50</v>
      </c>
      <c r="E122" s="21" t="s">
        <v>103</v>
      </c>
      <c r="F122" s="38"/>
      <c r="G122" s="62">
        <f t="shared" si="2"/>
        <v>0</v>
      </c>
    </row>
    <row r="123" spans="1:7" x14ac:dyDescent="0.25">
      <c r="A123" s="67">
        <v>11</v>
      </c>
      <c r="B123" s="20" t="s">
        <v>195</v>
      </c>
      <c r="C123" s="21" t="s">
        <v>112</v>
      </c>
      <c r="D123" s="30">
        <v>3600</v>
      </c>
      <c r="E123" s="21" t="s">
        <v>103</v>
      </c>
      <c r="F123" s="38"/>
      <c r="G123" s="62">
        <f t="shared" si="2"/>
        <v>0</v>
      </c>
    </row>
    <row r="124" spans="1:7" x14ac:dyDescent="0.25">
      <c r="A124" s="67">
        <v>12</v>
      </c>
      <c r="B124" s="20" t="s">
        <v>196</v>
      </c>
      <c r="C124" s="21" t="s">
        <v>197</v>
      </c>
      <c r="D124" s="22">
        <v>50</v>
      </c>
      <c r="E124" s="21" t="s">
        <v>103</v>
      </c>
      <c r="F124" s="38"/>
      <c r="G124" s="62">
        <f t="shared" si="2"/>
        <v>0</v>
      </c>
    </row>
    <row r="125" spans="1:7" x14ac:dyDescent="0.25">
      <c r="A125" s="67">
        <v>13</v>
      </c>
      <c r="B125" s="20" t="s">
        <v>198</v>
      </c>
      <c r="C125" s="21" t="s">
        <v>113</v>
      </c>
      <c r="D125" s="22">
        <v>8210</v>
      </c>
      <c r="E125" s="21" t="s">
        <v>103</v>
      </c>
      <c r="F125" s="38"/>
      <c r="G125" s="62">
        <f t="shared" si="2"/>
        <v>0</v>
      </c>
    </row>
    <row r="126" spans="1:7" x14ac:dyDescent="0.25">
      <c r="A126" s="67">
        <v>14</v>
      </c>
      <c r="B126" s="20" t="s">
        <v>199</v>
      </c>
      <c r="C126" s="21" t="s">
        <v>115</v>
      </c>
      <c r="D126" s="30">
        <v>28</v>
      </c>
      <c r="E126" s="21" t="s">
        <v>16</v>
      </c>
      <c r="F126" s="38"/>
      <c r="G126" s="62">
        <f t="shared" si="2"/>
        <v>0</v>
      </c>
    </row>
    <row r="127" spans="1:7" x14ac:dyDescent="0.25">
      <c r="A127" s="67">
        <v>15</v>
      </c>
      <c r="B127" s="20" t="s">
        <v>149</v>
      </c>
      <c r="C127" s="21" t="s">
        <v>114</v>
      </c>
      <c r="D127" s="30">
        <v>2670</v>
      </c>
      <c r="E127" s="21" t="s">
        <v>11</v>
      </c>
      <c r="F127" s="38"/>
      <c r="G127" s="62">
        <f t="shared" si="2"/>
        <v>0</v>
      </c>
    </row>
    <row r="128" spans="1:7" x14ac:dyDescent="0.25">
      <c r="A128" s="67">
        <v>16</v>
      </c>
      <c r="B128" s="20" t="s">
        <v>200</v>
      </c>
      <c r="C128" s="21" t="s">
        <v>116</v>
      </c>
      <c r="D128" s="30">
        <v>2520</v>
      </c>
      <c r="E128" s="21" t="s">
        <v>11</v>
      </c>
      <c r="F128" s="38"/>
      <c r="G128" s="62">
        <f t="shared" si="2"/>
        <v>0</v>
      </c>
    </row>
    <row r="129" spans="1:7" x14ac:dyDescent="0.25">
      <c r="A129" s="67">
        <v>17</v>
      </c>
      <c r="B129" s="20" t="s">
        <v>200</v>
      </c>
      <c r="C129" s="21" t="s">
        <v>117</v>
      </c>
      <c r="D129" s="30">
        <v>1160</v>
      </c>
      <c r="E129" s="21" t="s">
        <v>11</v>
      </c>
      <c r="F129" s="38"/>
      <c r="G129" s="62">
        <f t="shared" si="2"/>
        <v>0</v>
      </c>
    </row>
    <row r="130" spans="1:7" x14ac:dyDescent="0.25">
      <c r="A130" s="67">
        <v>18</v>
      </c>
      <c r="B130" s="20" t="s">
        <v>200</v>
      </c>
      <c r="C130" s="21" t="s">
        <v>118</v>
      </c>
      <c r="D130" s="30">
        <v>160</v>
      </c>
      <c r="E130" s="21" t="s">
        <v>11</v>
      </c>
      <c r="F130" s="38"/>
      <c r="G130" s="62">
        <f t="shared" si="2"/>
        <v>0</v>
      </c>
    </row>
    <row r="131" spans="1:7" x14ac:dyDescent="0.25">
      <c r="A131" s="67">
        <v>19</v>
      </c>
      <c r="B131" s="20" t="s">
        <v>200</v>
      </c>
      <c r="C131" s="21" t="s">
        <v>119</v>
      </c>
      <c r="D131" s="22">
        <v>15</v>
      </c>
      <c r="E131" s="21" t="s">
        <v>11</v>
      </c>
      <c r="F131" s="38"/>
      <c r="G131" s="62">
        <f t="shared" si="2"/>
        <v>0</v>
      </c>
    </row>
    <row r="132" spans="1:7" x14ac:dyDescent="0.25">
      <c r="A132" s="67">
        <v>20</v>
      </c>
      <c r="B132" s="20" t="s">
        <v>201</v>
      </c>
      <c r="C132" s="21" t="s">
        <v>120</v>
      </c>
      <c r="D132" s="22">
        <v>140</v>
      </c>
      <c r="E132" s="21" t="s">
        <v>16</v>
      </c>
      <c r="F132" s="38"/>
      <c r="G132" s="62">
        <f t="shared" si="2"/>
        <v>0</v>
      </c>
    </row>
    <row r="133" spans="1:7" x14ac:dyDescent="0.25">
      <c r="A133" s="67">
        <v>21</v>
      </c>
      <c r="B133" s="20" t="s">
        <v>201</v>
      </c>
      <c r="C133" s="21" t="s">
        <v>121</v>
      </c>
      <c r="D133" s="22">
        <v>18</v>
      </c>
      <c r="E133" s="21" t="s">
        <v>16</v>
      </c>
      <c r="F133" s="38"/>
      <c r="G133" s="62">
        <f t="shared" si="2"/>
        <v>0</v>
      </c>
    </row>
    <row r="134" spans="1:7" x14ac:dyDescent="0.25">
      <c r="A134" s="67">
        <v>22</v>
      </c>
      <c r="B134" s="20" t="s">
        <v>201</v>
      </c>
      <c r="C134" s="21" t="s">
        <v>122</v>
      </c>
      <c r="D134" s="30">
        <v>41</v>
      </c>
      <c r="E134" s="21" t="s">
        <v>16</v>
      </c>
      <c r="F134" s="38"/>
      <c r="G134" s="62">
        <f t="shared" si="2"/>
        <v>0</v>
      </c>
    </row>
    <row r="135" spans="1:7" x14ac:dyDescent="0.25">
      <c r="A135" s="67">
        <v>23</v>
      </c>
      <c r="B135" s="20" t="s">
        <v>201</v>
      </c>
      <c r="C135" s="21" t="s">
        <v>123</v>
      </c>
      <c r="D135" s="30">
        <v>12</v>
      </c>
      <c r="E135" s="21" t="s">
        <v>16</v>
      </c>
      <c r="F135" s="38"/>
      <c r="G135" s="62">
        <f t="shared" si="2"/>
        <v>0</v>
      </c>
    </row>
    <row r="136" spans="1:7" x14ac:dyDescent="0.25">
      <c r="A136" s="67">
        <v>24</v>
      </c>
      <c r="B136" s="20" t="s">
        <v>201</v>
      </c>
      <c r="C136" s="21" t="s">
        <v>124</v>
      </c>
      <c r="D136" s="30">
        <v>7</v>
      </c>
      <c r="E136" s="21" t="s">
        <v>16</v>
      </c>
      <c r="F136" s="38"/>
      <c r="G136" s="62">
        <f t="shared" si="2"/>
        <v>0</v>
      </c>
    </row>
    <row r="137" spans="1:7" x14ac:dyDescent="0.25">
      <c r="A137" s="67">
        <v>25</v>
      </c>
      <c r="B137" s="20" t="s">
        <v>201</v>
      </c>
      <c r="C137" s="21" t="s">
        <v>125</v>
      </c>
      <c r="D137" s="30">
        <v>6</v>
      </c>
      <c r="E137" s="21" t="s">
        <v>16</v>
      </c>
      <c r="F137" s="38"/>
      <c r="G137" s="62">
        <f t="shared" si="2"/>
        <v>0</v>
      </c>
    </row>
    <row r="138" spans="1:7" x14ac:dyDescent="0.25">
      <c r="A138" s="67">
        <v>26</v>
      </c>
      <c r="B138" s="20" t="s">
        <v>201</v>
      </c>
      <c r="C138" s="21" t="s">
        <v>126</v>
      </c>
      <c r="D138" s="30">
        <v>2</v>
      </c>
      <c r="E138" s="21" t="s">
        <v>16</v>
      </c>
      <c r="F138" s="38"/>
      <c r="G138" s="62">
        <f t="shared" si="2"/>
        <v>0</v>
      </c>
    </row>
    <row r="139" spans="1:7" x14ac:dyDescent="0.25">
      <c r="A139" s="67">
        <v>27</v>
      </c>
      <c r="B139" s="20" t="s">
        <v>201</v>
      </c>
      <c r="C139" s="21" t="s">
        <v>127</v>
      </c>
      <c r="D139" s="30">
        <v>4</v>
      </c>
      <c r="E139" s="21" t="s">
        <v>16</v>
      </c>
      <c r="F139" s="38"/>
      <c r="G139" s="62">
        <f t="shared" si="2"/>
        <v>0</v>
      </c>
    </row>
    <row r="140" spans="1:7" ht="31.5" x14ac:dyDescent="0.25">
      <c r="A140" s="67">
        <v>28</v>
      </c>
      <c r="B140" s="106" t="s">
        <v>202</v>
      </c>
      <c r="C140" s="21" t="s">
        <v>203</v>
      </c>
      <c r="D140" s="30">
        <v>1</v>
      </c>
      <c r="E140" s="21" t="s">
        <v>9</v>
      </c>
      <c r="F140" s="38"/>
      <c r="G140" s="62">
        <f t="shared" si="2"/>
        <v>0</v>
      </c>
    </row>
    <row r="141" spans="1:7" ht="16.5" thickBot="1" x14ac:dyDescent="0.3">
      <c r="A141" s="67">
        <v>29</v>
      </c>
      <c r="B141" s="20">
        <v>801.8</v>
      </c>
      <c r="C141" s="21" t="s">
        <v>128</v>
      </c>
      <c r="D141" s="30">
        <v>46490</v>
      </c>
      <c r="E141" s="21" t="s">
        <v>103</v>
      </c>
      <c r="F141" s="38"/>
      <c r="G141" s="62">
        <f t="shared" si="2"/>
        <v>0</v>
      </c>
    </row>
    <row r="142" spans="1:7" ht="16.5" thickBot="1" x14ac:dyDescent="0.3">
      <c r="A142" s="64"/>
      <c r="B142" s="17"/>
      <c r="C142" s="111" t="s">
        <v>141</v>
      </c>
      <c r="D142" s="111"/>
      <c r="E142" s="111"/>
      <c r="F142" s="111"/>
      <c r="G142" s="65">
        <f>SUM(G113:G141)</f>
        <v>0</v>
      </c>
    </row>
    <row r="143" spans="1:7" x14ac:dyDescent="0.25">
      <c r="A143" s="18"/>
      <c r="B143" s="18"/>
      <c r="C143" s="31"/>
      <c r="D143" s="19"/>
      <c r="E143" s="28"/>
      <c r="F143" s="39"/>
      <c r="G143" s="43"/>
    </row>
    <row r="144" spans="1:7" ht="16.5" thickBot="1" x14ac:dyDescent="0.3">
      <c r="A144" s="18"/>
      <c r="B144" s="18"/>
      <c r="C144" s="31"/>
      <c r="D144" s="19"/>
      <c r="E144" s="28"/>
      <c r="F144" s="39"/>
      <c r="G144" s="43"/>
    </row>
    <row r="145" spans="1:7" x14ac:dyDescent="0.25">
      <c r="A145" s="53" t="s">
        <v>129</v>
      </c>
      <c r="B145" s="54"/>
      <c r="C145" s="26"/>
      <c r="D145" s="27"/>
      <c r="E145" s="26"/>
      <c r="F145" s="40"/>
      <c r="G145" s="66"/>
    </row>
    <row r="146" spans="1:7" ht="16.5" thickBot="1" x14ac:dyDescent="0.3">
      <c r="A146" s="60" t="s">
        <v>1</v>
      </c>
      <c r="B146" s="2"/>
      <c r="C146" s="3" t="s">
        <v>3</v>
      </c>
      <c r="D146" s="2" t="s">
        <v>4</v>
      </c>
      <c r="E146" s="2" t="s">
        <v>5</v>
      </c>
      <c r="F146" s="75" t="s">
        <v>6</v>
      </c>
      <c r="G146" s="79" t="s">
        <v>138</v>
      </c>
    </row>
    <row r="147" spans="1:7" x14ac:dyDescent="0.25">
      <c r="A147" s="69">
        <v>1</v>
      </c>
      <c r="B147" s="32" t="s">
        <v>130</v>
      </c>
      <c r="C147" s="33" t="s">
        <v>131</v>
      </c>
      <c r="D147" s="34">
        <v>228</v>
      </c>
      <c r="E147" s="33" t="s">
        <v>16</v>
      </c>
      <c r="F147" s="41"/>
      <c r="G147" s="62">
        <f>D147*F147</f>
        <v>0</v>
      </c>
    </row>
    <row r="148" spans="1:7" x14ac:dyDescent="0.25">
      <c r="A148" s="70">
        <v>2</v>
      </c>
      <c r="B148" s="35" t="s">
        <v>132</v>
      </c>
      <c r="C148" s="36" t="s">
        <v>133</v>
      </c>
      <c r="D148" s="37">
        <v>75</v>
      </c>
      <c r="E148" s="36" t="s">
        <v>16</v>
      </c>
      <c r="F148" s="38"/>
      <c r="G148" s="62">
        <f t="shared" ref="G148:G150" si="3">D148*F148</f>
        <v>0</v>
      </c>
    </row>
    <row r="149" spans="1:7" x14ac:dyDescent="0.25">
      <c r="A149" s="71">
        <v>3</v>
      </c>
      <c r="B149" s="12" t="s">
        <v>134</v>
      </c>
      <c r="C149" s="23" t="s">
        <v>135</v>
      </c>
      <c r="D149" s="14">
        <v>234</v>
      </c>
      <c r="E149" s="23" t="s">
        <v>16</v>
      </c>
      <c r="F149" s="38"/>
      <c r="G149" s="62">
        <f t="shared" si="3"/>
        <v>0</v>
      </c>
    </row>
    <row r="150" spans="1:7" ht="16.5" thickBot="1" x14ac:dyDescent="0.3">
      <c r="A150" s="72">
        <v>4</v>
      </c>
      <c r="B150" s="15" t="s">
        <v>136</v>
      </c>
      <c r="C150" s="24" t="s">
        <v>137</v>
      </c>
      <c r="D150" s="16">
        <v>1</v>
      </c>
      <c r="E150" s="24" t="s">
        <v>9</v>
      </c>
      <c r="F150" s="38"/>
      <c r="G150" s="62">
        <f t="shared" si="3"/>
        <v>0</v>
      </c>
    </row>
    <row r="151" spans="1:7" ht="16.5" thickBot="1" x14ac:dyDescent="0.3">
      <c r="A151" s="64"/>
      <c r="B151" s="17"/>
      <c r="C151" s="111" t="s">
        <v>144</v>
      </c>
      <c r="D151" s="111"/>
      <c r="E151" s="111"/>
      <c r="F151" s="111"/>
      <c r="G151" s="65">
        <f>SUM(G147:G150)</f>
        <v>0</v>
      </c>
    </row>
    <row r="152" spans="1:7" ht="16.5" thickBot="1" x14ac:dyDescent="0.3">
      <c r="A152" s="18"/>
      <c r="B152" s="18"/>
      <c r="C152" s="28"/>
      <c r="D152" s="19"/>
      <c r="E152" s="28"/>
      <c r="F152" s="39"/>
      <c r="G152" s="44"/>
    </row>
    <row r="153" spans="1:7" ht="26.25" thickBot="1" x14ac:dyDescent="0.3">
      <c r="A153" s="18"/>
      <c r="B153" s="18"/>
      <c r="C153" s="28"/>
      <c r="D153" s="118" t="s">
        <v>139</v>
      </c>
      <c r="E153" s="119"/>
      <c r="F153" s="119"/>
      <c r="G153" s="87">
        <f>SUM(G47,G109,G142,G151)</f>
        <v>0</v>
      </c>
    </row>
    <row r="154" spans="1:7" ht="16.5" thickBot="1" x14ac:dyDescent="0.3">
      <c r="A154" s="18"/>
      <c r="B154" s="18"/>
      <c r="C154" s="28"/>
      <c r="D154" s="19"/>
      <c r="E154" s="28"/>
      <c r="F154" s="39"/>
      <c r="G154" s="44"/>
    </row>
    <row r="155" spans="1:7" ht="25.5" customHeight="1" thickBot="1" x14ac:dyDescent="0.3">
      <c r="A155" s="18"/>
      <c r="B155" s="18"/>
      <c r="C155" s="112" t="s">
        <v>204</v>
      </c>
      <c r="D155" s="113"/>
      <c r="E155" s="114"/>
      <c r="F155" s="107"/>
      <c r="G155" s="89">
        <f>F155*G153</f>
        <v>0</v>
      </c>
    </row>
    <row r="156" spans="1:7" ht="25.5" customHeight="1" thickBot="1" x14ac:dyDescent="0.3">
      <c r="A156" s="18"/>
      <c r="B156" s="18"/>
      <c r="C156" s="108" t="s">
        <v>146</v>
      </c>
      <c r="D156" s="109"/>
      <c r="E156" s="109"/>
      <c r="F156" s="110"/>
      <c r="G156" s="89">
        <v>500000</v>
      </c>
    </row>
    <row r="157" spans="1:7" ht="16.5" thickBot="1" x14ac:dyDescent="0.3">
      <c r="A157" s="18"/>
      <c r="B157" s="18"/>
      <c r="C157" s="28"/>
      <c r="D157" s="19"/>
      <c r="E157" s="28"/>
      <c r="F157" s="39"/>
      <c r="G157" s="44"/>
    </row>
    <row r="158" spans="1:7" ht="26.25" thickBot="1" x14ac:dyDescent="0.4">
      <c r="A158" s="18"/>
      <c r="B158" s="18"/>
      <c r="C158" s="28"/>
      <c r="D158" s="19"/>
      <c r="E158" s="28"/>
      <c r="F158" s="88" t="s">
        <v>145</v>
      </c>
      <c r="G158" s="90">
        <f>G153+G155+G156</f>
        <v>500000</v>
      </c>
    </row>
    <row r="159" spans="1:7" x14ac:dyDescent="0.25">
      <c r="A159" s="18"/>
      <c r="B159" s="18"/>
      <c r="C159" s="28"/>
      <c r="D159" s="19"/>
      <c r="E159" s="28"/>
      <c r="F159" s="39"/>
      <c r="G159" s="44"/>
    </row>
    <row r="160" spans="1:7" x14ac:dyDescent="0.25">
      <c r="A160" s="18"/>
      <c r="B160" s="18"/>
      <c r="C160" s="28"/>
      <c r="D160" s="19"/>
      <c r="E160" s="28"/>
      <c r="F160" s="39"/>
      <c r="G160" s="44"/>
    </row>
    <row r="161" spans="1:7" x14ac:dyDescent="0.25">
      <c r="A161" s="1"/>
      <c r="B161" s="1"/>
      <c r="C161" s="1"/>
      <c r="E161" s="1"/>
      <c r="F161" s="76"/>
      <c r="G161" s="42"/>
    </row>
    <row r="162" spans="1:7" x14ac:dyDescent="0.25">
      <c r="A162" s="1"/>
      <c r="B162" s="1"/>
      <c r="C162" s="1"/>
      <c r="E162" s="1"/>
      <c r="F162" s="76"/>
      <c r="G162" s="42"/>
    </row>
    <row r="171" spans="1:7" x14ac:dyDescent="0.25">
      <c r="D171" s="46"/>
    </row>
    <row r="172" spans="1:7" x14ac:dyDescent="0.25">
      <c r="D172" s="82"/>
    </row>
    <row r="173" spans="1:7" x14ac:dyDescent="0.25">
      <c r="D173" s="86"/>
    </row>
    <row r="174" spans="1:7" x14ac:dyDescent="0.25">
      <c r="D174" s="47"/>
    </row>
    <row r="175" spans="1:7" x14ac:dyDescent="0.25">
      <c r="D175" s="47"/>
    </row>
    <row r="176" spans="1:7" x14ac:dyDescent="0.25">
      <c r="D176" s="47"/>
    </row>
    <row r="177" spans="4:4" x14ac:dyDescent="0.25">
      <c r="D177" s="47"/>
    </row>
    <row r="178" spans="4:4" x14ac:dyDescent="0.25">
      <c r="D178" s="47"/>
    </row>
    <row r="179" spans="4:4" x14ac:dyDescent="0.25">
      <c r="D179" s="47"/>
    </row>
    <row r="180" spans="4:4" x14ac:dyDescent="0.25">
      <c r="D180" s="47"/>
    </row>
    <row r="181" spans="4:4" x14ac:dyDescent="0.25">
      <c r="D181" s="47"/>
    </row>
    <row r="182" spans="4:4" x14ac:dyDescent="0.25">
      <c r="D182" s="47"/>
    </row>
    <row r="183" spans="4:4" x14ac:dyDescent="0.25">
      <c r="D183" s="47"/>
    </row>
    <row r="184" spans="4:4" x14ac:dyDescent="0.25">
      <c r="D184" s="47"/>
    </row>
    <row r="185" spans="4:4" x14ac:dyDescent="0.25">
      <c r="D185" s="18"/>
    </row>
    <row r="186" spans="4:4" x14ac:dyDescent="0.25">
      <c r="D186" s="18"/>
    </row>
    <row r="191" spans="4:4" x14ac:dyDescent="0.25">
      <c r="D191" s="48"/>
    </row>
    <row r="192" spans="4:4" x14ac:dyDescent="0.25">
      <c r="D192" s="48"/>
    </row>
    <row r="195" spans="4:4" x14ac:dyDescent="0.25">
      <c r="D195" s="49"/>
    </row>
    <row r="196" spans="4:4" x14ac:dyDescent="0.25">
      <c r="D196" s="50"/>
    </row>
    <row r="197" spans="4:4" x14ac:dyDescent="0.25">
      <c r="D197" s="84"/>
    </row>
    <row r="198" spans="4:4" x14ac:dyDescent="0.25">
      <c r="D198" s="85"/>
    </row>
    <row r="199" spans="4:4" x14ac:dyDescent="0.25">
      <c r="D199" s="68"/>
    </row>
    <row r="202" spans="4:4" x14ac:dyDescent="0.25">
      <c r="D202" s="51"/>
    </row>
    <row r="203" spans="4:4" x14ac:dyDescent="0.25">
      <c r="D203" s="52"/>
    </row>
    <row r="204" spans="4:4" x14ac:dyDescent="0.25">
      <c r="D204" s="52"/>
    </row>
    <row r="205" spans="4:4" x14ac:dyDescent="0.25">
      <c r="D205" s="52"/>
    </row>
  </sheetData>
  <sheetProtection algorithmName="SHA-512" hashValue="GcZaNpUGvrmTbBdULk4K42w8aNpugkINdM0WYqAGodcHXNNHaTR4l2BNBwXI5WH+3Q/CSyq1bNjK4u/Z3HGkFw==" saltValue="pYvT44W9Dkdf1Dz+QLFVJg==" spinCount="100000" sheet="1" objects="1" scenarios="1"/>
  <protectedRanges>
    <protectedRange sqref="F3:G3 F7:F46 F51:F108 F113:F141 F147:F150 F155" name="Range1"/>
  </protectedRanges>
  <mergeCells count="11">
    <mergeCell ref="A1:G1"/>
    <mergeCell ref="D153:F153"/>
    <mergeCell ref="F3:G3"/>
    <mergeCell ref="D3:E3"/>
    <mergeCell ref="C151:F151"/>
    <mergeCell ref="A2:G2"/>
    <mergeCell ref="C156:F156"/>
    <mergeCell ref="C142:F142"/>
    <mergeCell ref="C109:F109"/>
    <mergeCell ref="C47:F47"/>
    <mergeCell ref="C155:E155"/>
  </mergeCells>
  <pageMargins left="0.7" right="0.7" top="0.75" bottom="0.75" header="0.3" footer="0.3"/>
  <pageSetup scale="63" fitToHeight="0" orientation="portrait" r:id="rId1"/>
  <headerFooter>
    <oddFooter>&amp;L090-19 Appendix B Bid Workbook&amp;RPage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989</Spec_x0020__x0023_>
    <EmailSubject xmlns="http://schemas.microsoft.com/sharepoint/v3" xsi:nil="true"/>
    <Spec_x0020__x0023_ xmlns="b3fec781-62d2-4f50-9b0f-56b6ddda0866">090-19</Spec_x0020__x0023_>
    <Doc_x0020_Type xmlns="c0086056-5044-4a33-b29f-c75672ab2bba">Appendix B Bid Workbook</Doc_x0020_Type>
    <S_Year xmlns="c0086056-5044-4a33-b29f-c75672ab2bba">2019</S_Year>
    <EmailCc xmlns="http://schemas.microsoft.com/sharepoint/v3" xsi:nil="true"/>
    <_dlc_DocId xmlns="53dbc0f4-2d3d-44b3-9905-25b4807b1361">EV5DVUR6RRZR-1275146407-33888</_dlc_DocId>
    <_dlc_DocIdUrl xmlns="53dbc0f4-2d3d-44b3-9905-25b4807b1361">
      <Url>http://finance/supply/pba/_layouts/15/DocIdRedir.aspx?ID=EV5DVUR6RRZR-1275146407-33888</Url>
      <Description>EV5DVUR6RRZR-1275146407-33888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FB5DD-1CE3-4D1A-8A70-55DF3C1D1173}">
  <ds:schemaRefs>
    <ds:schemaRef ds:uri="http://purl.org/dc/dcmitype/"/>
    <ds:schemaRef ds:uri="b3fec781-62d2-4f50-9b0f-56b6ddda0866"/>
    <ds:schemaRef ds:uri="http://schemas.microsoft.com/office/2006/documentManagement/types"/>
    <ds:schemaRef ds:uri="a6a118c7-e855-4f4e-b8ad-80e33b796d8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elements/1.1/"/>
    <ds:schemaRef ds:uri="c0086056-5044-4a33-b29f-c75672ab2bba"/>
    <ds:schemaRef ds:uri="http://purl.org/dc/terms/"/>
    <ds:schemaRef ds:uri="af23f7e8-60b8-4754-8d26-933e50c84a94"/>
    <ds:schemaRef ds:uri="53dbc0f4-2d3d-44b3-9905-25b4807b13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8B5255-D883-44A8-BEF5-FD89DC9552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213A2-9F0C-45FE-B93E-09C8D05800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E41D559-4EA2-45D4-A887-D1BEA2B74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090-19</vt:lpstr>
      <vt:lpstr>'090-19'!Print_Titles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Kruck</dc:creator>
  <cp:lastModifiedBy>JEA User</cp:lastModifiedBy>
  <cp:lastPrinted>2019-04-18T18:54:41Z</cp:lastPrinted>
  <dcterms:created xsi:type="dcterms:W3CDTF">2019-04-15T16:45:27Z</dcterms:created>
  <dcterms:modified xsi:type="dcterms:W3CDTF">2019-04-19T16:07:59Z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1aeabac0-eb9a-4dbd-8c92-d01b08bf0f4e</vt:lpwstr>
  </property>
</Properties>
</file>