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5" windowWidth="12285" windowHeight="586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E31" i="1" l="1"/>
  <c r="E30" i="1"/>
  <c r="E29" i="1"/>
  <c r="E28" i="1"/>
  <c r="E27" i="1"/>
  <c r="E26" i="1"/>
  <c r="E25" i="1"/>
  <c r="E24" i="1"/>
  <c r="E23" i="1"/>
  <c r="E22" i="1"/>
  <c r="E17" i="1"/>
  <c r="E15" i="1"/>
  <c r="E14" i="1"/>
  <c r="E13" i="1"/>
  <c r="E12" i="1"/>
  <c r="E8" i="1"/>
  <c r="E7" i="1"/>
  <c r="E5" i="1"/>
  <c r="E18" i="1" s="1"/>
</calcChain>
</file>

<file path=xl/sharedStrings.xml><?xml version="1.0" encoding="utf-8"?>
<sst xmlns="http://schemas.openxmlformats.org/spreadsheetml/2006/main" count="43" uniqueCount="32">
  <si>
    <t>Fuel Type</t>
  </si>
  <si>
    <t>Estimated Annual Consumption - Gallons</t>
  </si>
  <si>
    <t>Margin (Rack +/- Margin Model)</t>
  </si>
  <si>
    <t>Rack Pricing (For Bid Total Award  Only)</t>
  </si>
  <si>
    <t>Extended Pricing (For Award Evaluation Only)</t>
  </si>
  <si>
    <t>Gasoline Grades</t>
  </si>
  <si>
    <t>Regular Unleaded</t>
  </si>
  <si>
    <t>Diesel Fuel Grades</t>
  </si>
  <si>
    <t xml:space="preserve"># 2Red Dye Ultra Low Sulfur Diesel </t>
  </si>
  <si>
    <t>Diesel Exhaust Fluid</t>
  </si>
  <si>
    <t>Propane</t>
  </si>
  <si>
    <t>Estimated Annual Gallon Consumption</t>
  </si>
  <si>
    <t>Mid-Grade Unleaded</t>
  </si>
  <si>
    <t>Premium Grade Unleaded</t>
  </si>
  <si>
    <t>Ethanol Blended (E85)</t>
  </si>
  <si>
    <t>Ultra Low Sulfur Diesel</t>
  </si>
  <si>
    <t>Kerosene</t>
  </si>
  <si>
    <t>Compressed Natural Gas (CNG)</t>
  </si>
  <si>
    <t>Wet Hose Fueling</t>
  </si>
  <si>
    <t>Fixed Generator Refueling Services</t>
  </si>
  <si>
    <t>Tank Monitoring Telemetry Hardware</t>
  </si>
  <si>
    <t>Temporary Fixed Tanks</t>
  </si>
  <si>
    <t>Terminal Fueling - Diesel</t>
  </si>
  <si>
    <t>Terminal Fueling - Unleaded</t>
  </si>
  <si>
    <r>
      <rPr>
        <b/>
        <i/>
        <sz val="14"/>
        <color theme="1"/>
        <rFont val="Calibri"/>
        <family val="2"/>
        <scheme val="minor"/>
      </rPr>
      <t xml:space="preserve">         </t>
    </r>
    <r>
      <rPr>
        <b/>
        <i/>
        <u/>
        <sz val="14"/>
        <color theme="1"/>
        <rFont val="Calibri"/>
        <family val="2"/>
        <scheme val="minor"/>
      </rPr>
      <t>Optional Fuel Pricing</t>
    </r>
  </si>
  <si>
    <t>(for information only will not be used in award evaluation)</t>
  </si>
  <si>
    <t>Total Optional Fuel Pricing (for information only will not be used in award evaluation)</t>
  </si>
  <si>
    <r>
      <t xml:space="preserve">Appendix B Response Workbook - 088-17 Joint Agency Fuel Supply Products, Fuel Cards, and Related Services  </t>
    </r>
    <r>
      <rPr>
        <b/>
        <i/>
        <sz val="12"/>
        <color theme="1"/>
        <rFont val="Calibri"/>
        <family val="2"/>
        <scheme val="minor"/>
      </rPr>
      <t>(Estimated Annual Consumption represents total volume for all participating agencies, separate awards will be made with each agency based on their individual consumption requirements. Rack pricing is provided as a multiplier to determine basis for award. True award value will be based on actual consumption multiplied by the actual OPIS pricing for the respective week plus the margin provided. Enter data in yellow cells only)</t>
    </r>
  </si>
  <si>
    <t>Bulk Delivery Fuel</t>
  </si>
  <si>
    <t>Rack Pricing (For Bid Total Award Only)</t>
  </si>
  <si>
    <t>Retail Fuel(Fleet Credit Cards)</t>
  </si>
  <si>
    <t>Total Bulk Delivery Fuel and Retail Fuel (For Award Evaluation Only, Enter total on Appendix B Bid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</si>
</sst>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quot;$&quot;#,##0.00"/>
  </numFmts>
  <fonts count="8" x14ac:knownFonts="1">
    <font>
      <sz val="11"/>
      <color theme="1"/>
      <name val="Calibri"/>
      <family val="2"/>
      <scheme val="minor"/>
    </font>
    <font>
      <sz val="11"/>
      <color theme="1"/>
      <name val="Calibri"/>
      <family val="2"/>
      <scheme val="minor"/>
    </font>
    <font>
      <b/>
      <sz val="11"/>
      <color theme="1"/>
      <name val="Calibri"/>
      <family val="2"/>
      <scheme val="minor"/>
    </font>
    <font>
      <b/>
      <i/>
      <u/>
      <sz val="11"/>
      <color theme="1"/>
      <name val="Calibri"/>
      <family val="2"/>
      <scheme val="minor"/>
    </font>
    <font>
      <b/>
      <i/>
      <u/>
      <sz val="14"/>
      <color theme="1"/>
      <name val="Calibri"/>
      <family val="2"/>
      <scheme val="minor"/>
    </font>
    <font>
      <b/>
      <i/>
      <sz val="14"/>
      <color theme="1"/>
      <name val="Calibri"/>
      <family val="2"/>
      <scheme val="minor"/>
    </font>
    <font>
      <b/>
      <sz val="14"/>
      <color theme="1"/>
      <name val="Calibri"/>
      <family val="2"/>
      <scheme val="minor"/>
    </font>
    <font>
      <b/>
      <i/>
      <sz val="12"/>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diagonal/>
    </border>
    <border>
      <left/>
      <right style="medium">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34">
    <xf numFmtId="0" fontId="0" fillId="0" borderId="0" xfId="0"/>
    <xf numFmtId="0" fontId="2" fillId="0" borderId="6" xfId="0" applyFont="1" applyFill="1" applyBorder="1" applyAlignment="1">
      <alignment wrapText="1"/>
    </xf>
    <xf numFmtId="0" fontId="0" fillId="0" borderId="6" xfId="0" applyBorder="1"/>
    <xf numFmtId="164" fontId="0" fillId="0" borderId="6" xfId="0" applyNumberFormat="1" applyBorder="1"/>
    <xf numFmtId="164" fontId="0" fillId="0" borderId="6" xfId="1" applyNumberFormat="1" applyFont="1" applyFill="1" applyBorder="1"/>
    <xf numFmtId="164" fontId="0" fillId="0" borderId="6" xfId="0" applyNumberFormat="1" applyFill="1" applyBorder="1"/>
    <xf numFmtId="0" fontId="0" fillId="0" borderId="6" xfId="0" applyFill="1" applyBorder="1"/>
    <xf numFmtId="164" fontId="0" fillId="0" borderId="6" xfId="1" applyNumberFormat="1" applyFont="1" applyBorder="1"/>
    <xf numFmtId="0" fontId="0" fillId="0" borderId="6" xfId="0" applyFill="1" applyBorder="1" applyAlignment="1">
      <alignment horizontal="left" indent="2"/>
    </xf>
    <xf numFmtId="165" fontId="0" fillId="0" borderId="6" xfId="0" applyNumberFormat="1" applyBorder="1"/>
    <xf numFmtId="165" fontId="0" fillId="0" borderId="6" xfId="0" applyNumberFormat="1" applyFill="1" applyBorder="1"/>
    <xf numFmtId="165" fontId="0" fillId="3" borderId="6" xfId="0" applyNumberFormat="1" applyFill="1" applyBorder="1"/>
    <xf numFmtId="165" fontId="2" fillId="0" borderId="6" xfId="0" applyNumberFormat="1" applyFont="1" applyBorder="1"/>
    <xf numFmtId="165" fontId="2" fillId="0" borderId="6" xfId="0" applyNumberFormat="1" applyFont="1" applyFill="1" applyBorder="1"/>
    <xf numFmtId="0" fontId="2" fillId="0" borderId="8" xfId="0" applyFont="1" applyBorder="1" applyAlignment="1">
      <alignment horizontal="center"/>
    </xf>
    <xf numFmtId="0" fontId="2" fillId="0" borderId="9" xfId="0" applyFont="1" applyBorder="1" applyAlignment="1">
      <alignment horizontal="center"/>
    </xf>
    <xf numFmtId="0" fontId="3" fillId="4" borderId="7" xfId="0" applyFont="1" applyFill="1" applyBorder="1" applyAlignment="1">
      <alignment horizontal="center"/>
    </xf>
    <xf numFmtId="0" fontId="4" fillId="4" borderId="8" xfId="0" applyFont="1" applyFill="1" applyBorder="1" applyAlignment="1">
      <alignment horizontal="center"/>
    </xf>
    <xf numFmtId="0" fontId="4" fillId="4" borderId="9" xfId="0" applyFont="1" applyFill="1" applyBorder="1" applyAlignment="1">
      <alignment horizontal="center"/>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4" borderId="0" xfId="0" applyFont="1" applyFill="1" applyBorder="1" applyAlignment="1">
      <alignment horizontal="center"/>
    </xf>
    <xf numFmtId="0" fontId="4" fillId="4" borderId="5" xfId="0" applyFont="1" applyFill="1" applyBorder="1" applyAlignment="1">
      <alignment horizontal="center"/>
    </xf>
    <xf numFmtId="0" fontId="4" fillId="4" borderId="7" xfId="0" applyFont="1" applyFill="1" applyBorder="1" applyAlignment="1">
      <alignment horizontal="center"/>
    </xf>
    <xf numFmtId="0" fontId="2" fillId="0" borderId="10" xfId="0" applyFont="1" applyFill="1" applyBorder="1" applyAlignment="1">
      <alignment wrapText="1"/>
    </xf>
    <xf numFmtId="0" fontId="2" fillId="0" borderId="11" xfId="0" applyFont="1" applyFill="1" applyBorder="1" applyAlignment="1">
      <alignment wrapText="1"/>
    </xf>
    <xf numFmtId="0" fontId="2" fillId="0" borderId="12" xfId="0" applyFont="1" applyFill="1" applyBorder="1" applyAlignment="1">
      <alignment wrapText="1"/>
    </xf>
    <xf numFmtId="0" fontId="6" fillId="2" borderId="13" xfId="0" applyFont="1" applyFill="1" applyBorder="1" applyAlignment="1">
      <alignment wrapText="1"/>
    </xf>
    <xf numFmtId="0" fontId="6" fillId="2" borderId="14" xfId="0" applyFont="1" applyFill="1" applyBorder="1" applyAlignment="1">
      <alignment wrapText="1"/>
    </xf>
    <xf numFmtId="0" fontId="2" fillId="2" borderId="7" xfId="0" applyFont="1" applyFill="1" applyBorder="1"/>
    <xf numFmtId="0" fontId="2" fillId="2" borderId="8" xfId="0" applyFont="1" applyFill="1" applyBorder="1"/>
    <xf numFmtId="0" fontId="2" fillId="2" borderId="9" xfId="0" applyFont="1" applyFill="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tabSelected="1" zoomScale="110" zoomScaleNormal="110" workbookViewId="0">
      <selection sqref="A1:E1"/>
    </sheetView>
  </sheetViews>
  <sheetFormatPr defaultRowHeight="15" x14ac:dyDescent="0.25"/>
  <cols>
    <col min="1" max="1" width="34.7109375" customWidth="1"/>
    <col min="2" max="3" width="19.140625" customWidth="1"/>
    <col min="4" max="4" width="19.28515625" customWidth="1"/>
    <col min="5" max="5" width="26.28515625" customWidth="1"/>
  </cols>
  <sheetData>
    <row r="1" spans="1:5" ht="85.15" customHeight="1" thickBot="1" x14ac:dyDescent="0.35">
      <c r="A1" s="29" t="s">
        <v>27</v>
      </c>
      <c r="B1" s="30"/>
      <c r="C1" s="30"/>
      <c r="D1" s="30"/>
      <c r="E1" s="30"/>
    </row>
    <row r="2" spans="1:5" ht="18.75" x14ac:dyDescent="0.3">
      <c r="A2" s="19" t="s">
        <v>28</v>
      </c>
      <c r="B2" s="20"/>
      <c r="C2" s="20"/>
      <c r="D2" s="20"/>
      <c r="E2" s="21"/>
    </row>
    <row r="3" spans="1:5" ht="45" x14ac:dyDescent="0.25">
      <c r="A3" s="1" t="s">
        <v>0</v>
      </c>
      <c r="B3" s="1" t="s">
        <v>1</v>
      </c>
      <c r="C3" s="1" t="s">
        <v>2</v>
      </c>
      <c r="D3" s="1" t="s">
        <v>29</v>
      </c>
      <c r="E3" s="1" t="s">
        <v>4</v>
      </c>
    </row>
    <row r="4" spans="1:5" x14ac:dyDescent="0.25">
      <c r="A4" s="31" t="s">
        <v>5</v>
      </c>
      <c r="B4" s="32"/>
      <c r="C4" s="32"/>
      <c r="D4" s="32"/>
      <c r="E4" s="33"/>
    </row>
    <row r="5" spans="1:5" x14ac:dyDescent="0.25">
      <c r="A5" s="2" t="s">
        <v>6</v>
      </c>
      <c r="B5" s="3">
        <v>3000000</v>
      </c>
      <c r="C5" s="11">
        <v>0</v>
      </c>
      <c r="D5" s="9">
        <v>1.9</v>
      </c>
      <c r="E5" s="9">
        <f>(D5+C5)*B5</f>
        <v>5700000</v>
      </c>
    </row>
    <row r="6" spans="1:5" x14ac:dyDescent="0.25">
      <c r="A6" s="31" t="s">
        <v>7</v>
      </c>
      <c r="B6" s="32"/>
      <c r="C6" s="32"/>
      <c r="D6" s="32"/>
      <c r="E6" s="33"/>
    </row>
    <row r="7" spans="1:5" x14ac:dyDescent="0.25">
      <c r="A7" s="2" t="s">
        <v>8</v>
      </c>
      <c r="B7" s="3">
        <v>1500000</v>
      </c>
      <c r="C7" s="11">
        <v>0</v>
      </c>
      <c r="D7" s="9">
        <v>1.6</v>
      </c>
      <c r="E7" s="9">
        <f>(D7+C7)*B7</f>
        <v>2400000</v>
      </c>
    </row>
    <row r="8" spans="1:5" x14ac:dyDescent="0.25">
      <c r="A8" s="2" t="s">
        <v>9</v>
      </c>
      <c r="B8" s="4">
        <v>2000</v>
      </c>
      <c r="C8" s="11">
        <v>0</v>
      </c>
      <c r="D8" s="9">
        <v>1.6</v>
      </c>
      <c r="E8" s="9">
        <f>(D8+C8)*B8</f>
        <v>3200</v>
      </c>
    </row>
    <row r="9" spans="1:5" ht="18.75" x14ac:dyDescent="0.3">
      <c r="A9" s="22" t="s">
        <v>30</v>
      </c>
      <c r="B9" s="23"/>
      <c r="C9" s="23"/>
      <c r="D9" s="23"/>
      <c r="E9" s="24"/>
    </row>
    <row r="10" spans="1:5" ht="45" x14ac:dyDescent="0.25">
      <c r="A10" s="1" t="s">
        <v>0</v>
      </c>
      <c r="B10" s="1" t="s">
        <v>11</v>
      </c>
      <c r="C10" s="1" t="s">
        <v>2</v>
      </c>
      <c r="D10" s="1" t="s">
        <v>29</v>
      </c>
      <c r="E10" s="1" t="s">
        <v>4</v>
      </c>
    </row>
    <row r="11" spans="1:5" x14ac:dyDescent="0.25">
      <c r="A11" s="31" t="s">
        <v>5</v>
      </c>
      <c r="B11" s="32"/>
      <c r="C11" s="32"/>
      <c r="D11" s="32"/>
      <c r="E11" s="33"/>
    </row>
    <row r="12" spans="1:5" x14ac:dyDescent="0.25">
      <c r="A12" s="2" t="s">
        <v>6</v>
      </c>
      <c r="B12" s="5">
        <v>500000</v>
      </c>
      <c r="C12" s="11">
        <v>0</v>
      </c>
      <c r="D12" s="10">
        <v>2</v>
      </c>
      <c r="E12" s="10">
        <f>(D12+C12)*B12</f>
        <v>1000000</v>
      </c>
    </row>
    <row r="13" spans="1:5" x14ac:dyDescent="0.25">
      <c r="A13" s="2" t="s">
        <v>12</v>
      </c>
      <c r="B13" s="5">
        <v>1000</v>
      </c>
      <c r="C13" s="11">
        <v>0</v>
      </c>
      <c r="D13" s="9">
        <v>2.15</v>
      </c>
      <c r="E13" s="10">
        <f t="shared" ref="E13:E15" si="0">(D13+C13)*B13</f>
        <v>2150</v>
      </c>
    </row>
    <row r="14" spans="1:5" x14ac:dyDescent="0.25">
      <c r="A14" s="2" t="s">
        <v>13</v>
      </c>
      <c r="B14" s="5">
        <v>1000</v>
      </c>
      <c r="C14" s="11">
        <v>0</v>
      </c>
      <c r="D14" s="9">
        <v>2.25</v>
      </c>
      <c r="E14" s="10">
        <f t="shared" si="0"/>
        <v>2250</v>
      </c>
    </row>
    <row r="15" spans="1:5" x14ac:dyDescent="0.25">
      <c r="A15" s="2" t="s">
        <v>14</v>
      </c>
      <c r="B15" s="5">
        <v>1000</v>
      </c>
      <c r="C15" s="11">
        <v>0</v>
      </c>
      <c r="D15" s="9">
        <v>2.15</v>
      </c>
      <c r="E15" s="10">
        <f t="shared" si="0"/>
        <v>2150</v>
      </c>
    </row>
    <row r="16" spans="1:5" x14ac:dyDescent="0.25">
      <c r="A16" s="31" t="s">
        <v>7</v>
      </c>
      <c r="B16" s="32"/>
      <c r="C16" s="32"/>
      <c r="D16" s="32"/>
      <c r="E16" s="33"/>
    </row>
    <row r="17" spans="1:5" x14ac:dyDescent="0.25">
      <c r="A17" s="2" t="s">
        <v>15</v>
      </c>
      <c r="B17" s="3">
        <v>2000000</v>
      </c>
      <c r="C17" s="11">
        <v>0</v>
      </c>
      <c r="D17" s="9">
        <v>1.6</v>
      </c>
      <c r="E17" s="9">
        <f>(D17+C17)*B17</f>
        <v>3200000</v>
      </c>
    </row>
    <row r="18" spans="1:5" ht="27" customHeight="1" x14ac:dyDescent="0.25">
      <c r="A18" s="26" t="s">
        <v>31</v>
      </c>
      <c r="B18" s="27"/>
      <c r="C18" s="27"/>
      <c r="D18" s="28"/>
      <c r="E18" s="12">
        <f>SUM(E17,E12:E15,E7:E8,E5)</f>
        <v>12309750</v>
      </c>
    </row>
    <row r="19" spans="1:5" ht="19.899999999999999" customHeight="1" x14ac:dyDescent="0.3">
      <c r="A19" s="25" t="s">
        <v>24</v>
      </c>
      <c r="B19" s="17"/>
      <c r="C19" s="17"/>
      <c r="D19" s="17"/>
      <c r="E19" s="18"/>
    </row>
    <row r="20" spans="1:5" ht="19.899999999999999" customHeight="1" x14ac:dyDescent="0.3">
      <c r="A20" s="16" t="s">
        <v>25</v>
      </c>
      <c r="B20" s="17"/>
      <c r="C20" s="17"/>
      <c r="D20" s="17"/>
      <c r="E20" s="18"/>
    </row>
    <row r="21" spans="1:5" ht="28.9" customHeight="1" x14ac:dyDescent="0.25">
      <c r="A21" s="1" t="s">
        <v>0</v>
      </c>
      <c r="B21" s="1" t="s">
        <v>11</v>
      </c>
      <c r="C21" s="1" t="s">
        <v>2</v>
      </c>
      <c r="D21" s="1" t="s">
        <v>3</v>
      </c>
      <c r="E21" s="1" t="s">
        <v>4</v>
      </c>
    </row>
    <row r="22" spans="1:5" x14ac:dyDescent="0.25">
      <c r="A22" s="6" t="s">
        <v>18</v>
      </c>
      <c r="B22" s="3">
        <v>500000</v>
      </c>
      <c r="C22" s="11">
        <v>0</v>
      </c>
      <c r="D22" s="9">
        <v>1.6</v>
      </c>
      <c r="E22" s="9">
        <f t="shared" ref="E22:E30" si="1">(D22+C22)*B22</f>
        <v>800000</v>
      </c>
    </row>
    <row r="23" spans="1:5" x14ac:dyDescent="0.25">
      <c r="A23" s="6" t="s">
        <v>17</v>
      </c>
      <c r="B23" s="7">
        <v>12000</v>
      </c>
      <c r="C23" s="11">
        <v>0</v>
      </c>
      <c r="D23" s="9">
        <v>2.5</v>
      </c>
      <c r="E23" s="9">
        <f t="shared" si="1"/>
        <v>30000</v>
      </c>
    </row>
    <row r="24" spans="1:5" x14ac:dyDescent="0.25">
      <c r="A24" s="2" t="s">
        <v>10</v>
      </c>
      <c r="B24" s="5">
        <v>1000</v>
      </c>
      <c r="C24" s="11">
        <v>0</v>
      </c>
      <c r="D24" s="9">
        <v>2.5</v>
      </c>
      <c r="E24" s="9">
        <f t="shared" si="1"/>
        <v>2500</v>
      </c>
    </row>
    <row r="25" spans="1:5" x14ac:dyDescent="0.25">
      <c r="A25" s="6" t="s">
        <v>16</v>
      </c>
      <c r="B25" s="5">
        <v>500</v>
      </c>
      <c r="C25" s="11">
        <v>0</v>
      </c>
      <c r="D25" s="9">
        <v>2.5</v>
      </c>
      <c r="E25" s="9">
        <f t="shared" si="1"/>
        <v>1250</v>
      </c>
    </row>
    <row r="26" spans="1:5" x14ac:dyDescent="0.25">
      <c r="A26" s="6" t="s">
        <v>19</v>
      </c>
      <c r="B26" s="5">
        <v>500</v>
      </c>
      <c r="C26" s="11">
        <v>0</v>
      </c>
      <c r="D26" s="9">
        <v>2.5</v>
      </c>
      <c r="E26" s="9">
        <f t="shared" si="1"/>
        <v>1250</v>
      </c>
    </row>
    <row r="27" spans="1:5" x14ac:dyDescent="0.25">
      <c r="A27" s="8" t="s">
        <v>20</v>
      </c>
      <c r="B27" s="5">
        <v>300</v>
      </c>
      <c r="C27" s="11">
        <v>0</v>
      </c>
      <c r="D27" s="9">
        <v>2.5</v>
      </c>
      <c r="E27" s="9">
        <f t="shared" si="1"/>
        <v>750</v>
      </c>
    </row>
    <row r="28" spans="1:5" x14ac:dyDescent="0.25">
      <c r="A28" s="6" t="s">
        <v>21</v>
      </c>
      <c r="B28" s="5">
        <v>1000</v>
      </c>
      <c r="C28" s="11">
        <v>0</v>
      </c>
      <c r="D28" s="9">
        <v>2.5</v>
      </c>
      <c r="E28" s="9">
        <f t="shared" si="1"/>
        <v>2500</v>
      </c>
    </row>
    <row r="29" spans="1:5" x14ac:dyDescent="0.25">
      <c r="A29" s="6" t="s">
        <v>22</v>
      </c>
      <c r="B29" s="5">
        <v>1000</v>
      </c>
      <c r="C29" s="11">
        <v>0</v>
      </c>
      <c r="D29" s="9">
        <v>2.5</v>
      </c>
      <c r="E29" s="9">
        <f t="shared" si="1"/>
        <v>2500</v>
      </c>
    </row>
    <row r="30" spans="1:5" x14ac:dyDescent="0.25">
      <c r="A30" s="6" t="s">
        <v>23</v>
      </c>
      <c r="B30" s="5">
        <v>1000</v>
      </c>
      <c r="C30" s="11">
        <v>0</v>
      </c>
      <c r="D30" s="9">
        <v>2.5</v>
      </c>
      <c r="E30" s="9">
        <f t="shared" si="1"/>
        <v>2500</v>
      </c>
    </row>
    <row r="31" spans="1:5" ht="29.45" customHeight="1" x14ac:dyDescent="0.25">
      <c r="A31" s="14" t="s">
        <v>26</v>
      </c>
      <c r="B31" s="14"/>
      <c r="C31" s="14"/>
      <c r="D31" s="15"/>
      <c r="E31" s="13">
        <f>SUM(E22:E30)</f>
        <v>843250</v>
      </c>
    </row>
  </sheetData>
  <mergeCells count="11">
    <mergeCell ref="A1:E1"/>
    <mergeCell ref="A11:E11"/>
    <mergeCell ref="A16:E16"/>
    <mergeCell ref="A6:E6"/>
    <mergeCell ref="A4:E4"/>
    <mergeCell ref="A31:D31"/>
    <mergeCell ref="A20:E20"/>
    <mergeCell ref="A2:E2"/>
    <mergeCell ref="A9:E9"/>
    <mergeCell ref="A19:E19"/>
    <mergeCell ref="A18:D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E13772EEED56B64DB33CE9A12DD24AAF" ma:contentTypeVersion="20" ma:contentTypeDescription="Create a new document." ma:contentTypeScope="" ma:versionID="b30bb60eaa02e6efd3b8fa29c1f3c2e4">
  <xsd:schema xmlns:xsd="http://www.w3.org/2001/XMLSchema" xmlns:xs="http://www.w3.org/2001/XMLSchema" xmlns:p="http://schemas.microsoft.com/office/2006/metadata/properties" xmlns:ns2="c0086056-5044-4a33-b29f-c75672ab2bba" xmlns:ns3="53dbc0f4-2d3d-44b3-9905-25b4807b1361" targetNamespace="http://schemas.microsoft.com/office/2006/metadata/properties" ma:root="true" ma:fieldsID="3e55553970ef056a39466639dc9a9ac6" ns2:_="" ns3:_="">
    <xsd:import namespace="c0086056-5044-4a33-b29f-c75672ab2bba"/>
    <xsd:import namespace="53dbc0f4-2d3d-44b3-9905-25b4807b1361"/>
    <xsd:element name="properties">
      <xsd:complexType>
        <xsd:sequence>
          <xsd:element name="documentManagement">
            <xsd:complexType>
              <xsd:all>
                <xsd:element ref="ns2:Spec_x0020__x0023_"/>
                <xsd:element ref="ns2:Spec_x0020__x0023__x003a_Title" minOccurs="0"/>
                <xsd:element ref="ns2:SRC" minOccurs="0"/>
                <xsd:element ref="ns2:SRC_x003a_SRC_x0020_Date" minOccurs="0"/>
                <xsd:element ref="ns2:Doc_x0020_Type" minOccurs="0"/>
                <xsd:element ref="ns3:_dlc_DocId" minOccurs="0"/>
                <xsd:element ref="ns3:_dlc_DocIdUrl" minOccurs="0"/>
                <xsd:element ref="ns3:_dlc_DocIdPersistId" minOccurs="0"/>
                <xsd:element ref="ns2:contract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086056-5044-4a33-b29f-c75672ab2bba" elementFormDefault="qualified">
    <xsd:import namespace="http://schemas.microsoft.com/office/2006/documentManagement/types"/>
    <xsd:import namespace="http://schemas.microsoft.com/office/infopath/2007/PartnerControls"/>
    <xsd:element name="Spec_x0020__x0023_" ma:index="8" ma:displayName="Spec #" ma:list="{989978d3-375c-4095-8921-005722c9e125}" ma:internalName="Spec_x0020__x0023_" ma:readOnly="false" ma:showField="Spec_x0020__x0023_">
      <xsd:simpleType>
        <xsd:restriction base="dms:Lookup"/>
      </xsd:simpleType>
    </xsd:element>
    <xsd:element name="Spec_x0020__x0023__x003a_Title" ma:index="9" nillable="true" ma:displayName="Spec #:Title" ma:list="{989978d3-375c-4095-8921-005722c9e125}" ma:internalName="Spec_x0020__x0023__x003a_Title" ma:readOnly="true" ma:showField="Title" ma:web="51e60e36-79d5-490a-984c-849376fc4e29">
      <xsd:simpleType>
        <xsd:restriction base="dms:Lookup"/>
      </xsd:simpleType>
    </xsd:element>
    <xsd:element name="SRC" ma:index="10" nillable="true" ma:displayName="SRC" ma:list="{989978d3-375c-4095-8921-005722c9e125}" ma:internalName="SRC" ma:readOnly="false" ma:showField="SRC_x0020_Date">
      <xsd:simpleType>
        <xsd:restriction base="dms:Lookup"/>
      </xsd:simpleType>
    </xsd:element>
    <xsd:element name="SRC_x003a_SRC_x0020_Date" ma:index="11" nillable="true" ma:displayName="SRC:SRC Date" ma:list="{989978d3-375c-4095-8921-005722c9e125}" ma:internalName="SRC_x003a_SRC_x0020_Date" ma:readOnly="true" ma:showField="SRC_x0020_Date" ma:web="51e60e36-79d5-490a-984c-849376fc4e29">
      <xsd:simpleType>
        <xsd:restriction base="dms:Lookup"/>
      </xsd:simpleType>
    </xsd:element>
    <xsd:element name="Doc_x0020_Type" ma:index="12" nillable="true" ma:displayName="Doc Type" ma:format="Dropdown" ma:internalName="Doc_x0020_Type">
      <xsd:simpleType>
        <xsd:restriction base="dms:Choice">
          <xsd:enumeration value="Advertisement AffidavitIFB or RFP"/>
          <xsd:enumeration value="Appendix A Technical Specification"/>
          <xsd:enumeration value="Appendix B JSEB firm Form"/>
          <xsd:enumeration value="Appendix B Subcontractor Form"/>
          <xsd:enumeration value="Appendix B Demolition Debris Form"/>
          <xsd:enumeration value="Appendix B Min Qualification Form"/>
          <xsd:enumeration value="Appendix B Bid Form / Proposal Form"/>
          <xsd:enumeration value="Appendix B Bid Workbook"/>
          <xsd:enumeration value="Appendix B Other forms"/>
          <xsd:enumeration value="Appendix C Other Bid / Proposal documentation"/>
          <xsd:enumeration value="Appendix D SJRPP Technical Specification"/>
          <xsd:enumeration value="Addendum"/>
          <xsd:enumeration value="Addendum 1"/>
          <xsd:enumeration value="Addendum 2"/>
          <xsd:enumeration value="Addendum 3"/>
          <xsd:enumeration value="Addendum 4"/>
          <xsd:enumeration value="Addendum 5"/>
          <xsd:enumeration value="Addendum 6"/>
          <xsd:enumeration value="Addendum 7"/>
          <xsd:enumeration value="Addendum 8"/>
          <xsd:enumeration value="Addendum 9"/>
          <xsd:enumeration value="Addendum 10"/>
          <xsd:enumeration value="Addendum 11"/>
          <xsd:enumeration value="Appendix A Drawings"/>
          <xsd:enumeration value="BAFO Request"/>
          <xsd:enumeration value="BAFO Response"/>
          <xsd:enumeration value="Bid Tab"/>
          <xsd:enumeration value="Contract Executed"/>
          <xsd:enumeration value="Contract Risk Assessment"/>
          <xsd:enumeration value="Cover Sheet"/>
          <xsd:enumeration value="Disqualification letter Bid/RFP"/>
          <xsd:enumeration value="Drawings"/>
          <xsd:enumeration value="Evaluation Matrix Form as Solicited"/>
          <xsd:enumeration value="Evaluation Matrix Results from Evaluators"/>
          <xsd:enumeration value="Evaluation Matrix Results from Evaluators BAFO"/>
          <xsd:enumeration value="Evaluation Matrix Summary Approved by Manager"/>
          <xsd:enumeration value="Evaluation Matrix Summary Approved by Manager BAFO"/>
          <xsd:enumeration value="Evaluation Matrix Summary Post public meeting CCNA"/>
          <xsd:enumeration value="Evaluation of Pricing - Heat Map"/>
          <xsd:enumeration value="Evaluation of Pricing - Purchasing"/>
          <xsd:enumeration value="Intent to Award"/>
          <xsd:enumeration value="Mailing List"/>
          <xsd:enumeration value="NDA Executed"/>
          <xsd:enumeration value="Other Documents"/>
          <xsd:enumeration value="Other Documents (Post Opening Date)"/>
          <xsd:enumeration value="Permits"/>
          <xsd:enumeration value="Pre-Bid Attendee's Form"/>
          <xsd:enumeration value="Presentation / Negotiation Agenda"/>
          <xsd:enumeration value="Presentation by Supplier"/>
          <xsd:enumeration value="Presentation Notes on Suppliers"/>
          <xsd:enumeration value="Procurement Questionnaire"/>
          <xsd:enumeration value="Protest From Supplier to JEA"/>
          <xsd:enumeration value="Protest Response from JEA"/>
          <xsd:enumeration value="Public Meeting Notice / Agenda"/>
          <xsd:enumeration value="Public Meeting Attendees form"/>
          <xsd:enumeration value="Reference Document-not for posting"/>
          <xsd:enumeration value="Reports"/>
          <xsd:enumeration value="Request for Qualification"/>
          <xsd:enumeration value="Solicitation"/>
          <xsd:enumeration value="Solicitation PDF"/>
          <xsd:enumeration value="Sourcing Plan"/>
          <xsd:enumeration value="Supplier Clarification Request"/>
          <xsd:enumeration value="Supplier Correspondence"/>
          <xsd:enumeration value="Supplier Bid Withdrawal email, Letter"/>
          <xsd:enumeration value="Supplier No Bid Letter email"/>
          <xsd:enumeration value="Vendor Performance"/>
        </xsd:restriction>
      </xsd:simpleType>
    </xsd:element>
    <xsd:element name="contract_x0020_document" ma:index="16" nillable="true" ma:displayName="Selected for email" ma:default="0" ma:description="Check if the document is a part of the Conformed Contract Document" ma:internalName="contract_x0020_documen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3dbc0f4-2d3d-44b3-9905-25b4807b1361" elementFormDefault="qualified">
    <xsd:import namespace="http://schemas.microsoft.com/office/2006/documentManagement/types"/>
    <xsd:import namespace="http://schemas.microsoft.com/office/infopath/2007/PartnerControls"/>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contract_x0020_document xmlns="c0086056-5044-4a33-b29f-c75672ab2bba">false</contract_x0020_document>
    <Spec_x0020__x0023_ xmlns="c0086056-5044-4a33-b29f-c75672ab2bba">669</Spec_x0020__x0023_>
    <Doc_x0020_Type xmlns="c0086056-5044-4a33-b29f-c75672ab2bba">Appendix B Bid Workbook</Doc_x0020_Type>
    <SRC xmlns="c0086056-5044-4a33-b29f-c75672ab2bba" xsi:nil="true"/>
    <_dlc_DocId xmlns="53dbc0f4-2d3d-44b3-9905-25b4807b1361">EV5DVUR6RRZR-52-9976</_dlc_DocId>
    <_dlc_DocIdUrl xmlns="53dbc0f4-2d3d-44b3-9905-25b4807b1361">
      <Url>http://sharepoint/finance/supply/pba/_layouts/DocIdRedir.aspx?ID=EV5DVUR6RRZR-52-9976</Url>
      <Description>EV5DVUR6RRZR-52-9976</Description>
    </_dlc_DocIdUrl>
  </documentManagement>
</p:properties>
</file>

<file path=customXml/itemProps1.xml><?xml version="1.0" encoding="utf-8"?>
<ds:datastoreItem xmlns:ds="http://schemas.openxmlformats.org/officeDocument/2006/customXml" ds:itemID="{1B6E64EC-191E-40C8-A469-94B0507A5749}">
  <ds:schemaRefs>
    <ds:schemaRef ds:uri="http://schemas.microsoft.com/sharepoint/v3/contenttype/forms"/>
  </ds:schemaRefs>
</ds:datastoreItem>
</file>

<file path=customXml/itemProps2.xml><?xml version="1.0" encoding="utf-8"?>
<ds:datastoreItem xmlns:ds="http://schemas.openxmlformats.org/officeDocument/2006/customXml" ds:itemID="{35C1D48C-705D-4E46-8187-B354764415A3}">
  <ds:schemaRefs>
    <ds:schemaRef ds:uri="http://schemas.microsoft.com/sharepoint/events"/>
  </ds:schemaRefs>
</ds:datastoreItem>
</file>

<file path=customXml/itemProps3.xml><?xml version="1.0" encoding="utf-8"?>
<ds:datastoreItem xmlns:ds="http://schemas.openxmlformats.org/officeDocument/2006/customXml" ds:itemID="{33069E0A-9C6A-4E4B-95EA-DFD337D47F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086056-5044-4a33-b29f-c75672ab2bba"/>
    <ds:schemaRef ds:uri="53dbc0f4-2d3d-44b3-9905-25b4807b13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21659D4-E59B-42D7-8267-AB59F73AF7D0}">
  <ds:schemaRefs>
    <ds:schemaRef ds:uri="c0086056-5044-4a33-b29f-c75672ab2bba"/>
    <ds:schemaRef ds:uri="http://purl.org/dc/dcmitype/"/>
    <ds:schemaRef ds:uri="http://purl.org/dc/elements/1.1/"/>
    <ds:schemaRef ds:uri="http://schemas.openxmlformats.org/package/2006/metadata/core-properties"/>
    <ds:schemaRef ds:uri="http://purl.org/dc/terms/"/>
    <ds:schemaRef ds:uri="53dbc0f4-2d3d-44b3-9905-25b4807b1361"/>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JEA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Brunell, Baley L. - Contract Specialist</dc:creator>
  <cp:lastModifiedBy>Wenberg, Karen W. (Randstad)</cp:lastModifiedBy>
  <dcterms:created xsi:type="dcterms:W3CDTF">2017-03-02T13:56:28Z</dcterms:created>
  <dcterms:modified xsi:type="dcterms:W3CDTF">2017-04-24T18:28:25Z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0x010100E13772EEED56B64DB33CE9A12DD24AAF</vt:lpwstr>
  </property>
  <property fmtid="{D5CDD505-2E9C-101B-9397-08002B2CF9AE}" pid="3" name="_dlc_DocIdItemGuid">
    <vt:lpwstr>17a9b698-f398-4cb6-8517-77fd077a7a50</vt:lpwstr>
  </property>
</Properties>
</file>