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2285" windowHeight="58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31" i="1" l="1"/>
  <c r="E30" i="1"/>
  <c r="E29" i="1"/>
  <c r="E28" i="1"/>
  <c r="E27" i="1"/>
  <c r="E26" i="1"/>
  <c r="E25" i="1"/>
  <c r="E24" i="1"/>
  <c r="E23" i="1"/>
  <c r="E22" i="1"/>
  <c r="E17" i="1"/>
  <c r="E15" i="1"/>
  <c r="E14" i="1"/>
  <c r="E13" i="1"/>
  <c r="E12" i="1"/>
  <c r="E8" i="1"/>
  <c r="E7" i="1"/>
  <c r="E5" i="1"/>
  <c r="E18" i="1" s="1"/>
</calcChain>
</file>

<file path=xl/sharedStrings.xml><?xml version="1.0" encoding="utf-8"?>
<sst xmlns="http://schemas.openxmlformats.org/spreadsheetml/2006/main" count="43" uniqueCount="32">
  <si>
    <t>Fuel Type</t>
  </si>
  <si>
    <t>Estimated Annual Consumption - Gallons</t>
  </si>
  <si>
    <t>Margin (Rack +/- Margin Model)</t>
  </si>
  <si>
    <t>Rack Pricing (For Bid Total Award  Only)</t>
  </si>
  <si>
    <t>Extended Pricing (For Award Evaluation Only)</t>
  </si>
  <si>
    <t>Gasoline Grades</t>
  </si>
  <si>
    <t>Regular Unleaded</t>
  </si>
  <si>
    <t>Diesel Fuel Grades</t>
  </si>
  <si>
    <t xml:space="preserve"># 2Red Dye Ultra Low Sulfur Diesel </t>
  </si>
  <si>
    <t>Diesel Exhaust Fluid</t>
  </si>
  <si>
    <t>Propane</t>
  </si>
  <si>
    <t>Estimated Annual Gallon Consumption</t>
  </si>
  <si>
    <t>Mid-Grade Unleaded</t>
  </si>
  <si>
    <t>Premium Grade Unleaded</t>
  </si>
  <si>
    <t>Ethanol Blended (E85)</t>
  </si>
  <si>
    <t>Ultra Low Sulfur Diesel</t>
  </si>
  <si>
    <t>Kerosene</t>
  </si>
  <si>
    <t>Compressed Natural Gas (CNG)</t>
  </si>
  <si>
    <t>Wet Hose Fueling</t>
  </si>
  <si>
    <t>Fixed Generator Refueling Services</t>
  </si>
  <si>
    <t>Tank Monitoring Telemetry Hardware</t>
  </si>
  <si>
    <t>Temporary Fixed Tanks</t>
  </si>
  <si>
    <t>Terminal Fueling - Diesel</t>
  </si>
  <si>
    <t>Terminal Fueling - Unleaded</t>
  </si>
  <si>
    <r>
      <rPr>
        <b/>
        <i/>
        <sz val="14"/>
        <color theme="1"/>
        <rFont val="Calibri"/>
        <family val="2"/>
        <scheme val="minor"/>
      </rPr>
      <t xml:space="preserve">         </t>
    </r>
    <r>
      <rPr>
        <b/>
        <i/>
        <u/>
        <sz val="14"/>
        <color theme="1"/>
        <rFont val="Calibri"/>
        <family val="2"/>
        <scheme val="minor"/>
      </rPr>
      <t>Optional Fuel Pricing</t>
    </r>
  </si>
  <si>
    <t>(for information only will not be used in award evaluation)</t>
  </si>
  <si>
    <t>Total Optional Fuel Pricing (for information only will not be used in award evaluation)</t>
  </si>
  <si>
    <r>
      <t xml:space="preserve">Appendix B Response Workbook - 088-17 Joint Agency Fuel Supply Products, Fuel Cards, and Related Services  </t>
    </r>
    <r>
      <rPr>
        <b/>
        <i/>
        <sz val="12"/>
        <color theme="1"/>
        <rFont val="Calibri"/>
        <family val="2"/>
        <scheme val="minor"/>
      </rPr>
      <t>(Estimated Annual Consumption represents total volume for all participating agencies, separate awards will be made with each agency based on their individual consumption requirements. Rack pricing is provided as a multiplier to determine basis for award. True award value will be based on actual consumption multiplied by the actual OPIS pricing for the respective week plus the margin provided. Enter data in yellow cells only)</t>
    </r>
  </si>
  <si>
    <t>Bulk Delivery Fuel</t>
  </si>
  <si>
    <t>Rack Pricing (For Bid Total Award Only)</t>
  </si>
  <si>
    <t>Retail Fuel(Fleet Credit Cards)</t>
  </si>
  <si>
    <t>Total Bulk Delivery Fuel and Retail Fuel (For Award Evaluation Only, Enter total on Appendix B Bid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</si>
</sst>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i/>
      <u/>
      <sz val="11"/>
      <color theme="1"/>
      <name val="Calibri"/>
      <family val="2"/>
      <scheme val="minor"/>
    </font>
    <font>
      <b/>
      <i/>
      <u/>
      <sz val="14"/>
      <color theme="1"/>
      <name val="Calibri"/>
      <family val="2"/>
      <scheme val="minor"/>
    </font>
    <font>
      <b/>
      <i/>
      <sz val="14"/>
      <color theme="1"/>
      <name val="Calibri"/>
      <family val="2"/>
      <scheme val="minor"/>
    </font>
    <font>
      <b/>
      <sz val="14"/>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0" borderId="6" xfId="0" applyFont="1" applyFill="1" applyBorder="1" applyAlignment="1">
      <alignment wrapText="1"/>
    </xf>
    <xf numFmtId="0" fontId="0" fillId="0" borderId="6" xfId="0" applyBorder="1"/>
    <xf numFmtId="164" fontId="0" fillId="0" borderId="6" xfId="0" applyNumberFormat="1" applyBorder="1"/>
    <xf numFmtId="164" fontId="0" fillId="0" borderId="6" xfId="1" applyNumberFormat="1" applyFont="1" applyFill="1" applyBorder="1"/>
    <xf numFmtId="164" fontId="0" fillId="0" borderId="6" xfId="0" applyNumberFormat="1" applyFill="1" applyBorder="1"/>
    <xf numFmtId="0" fontId="0" fillId="0" borderId="6" xfId="0" applyFill="1" applyBorder="1"/>
    <xf numFmtId="164" fontId="0" fillId="0" borderId="6" xfId="1" applyNumberFormat="1" applyFont="1" applyBorder="1"/>
    <xf numFmtId="0" fontId="0" fillId="0" borderId="6" xfId="0" applyFill="1" applyBorder="1" applyAlignment="1">
      <alignment horizontal="left" indent="2"/>
    </xf>
    <xf numFmtId="165" fontId="0" fillId="0" borderId="6" xfId="0" applyNumberFormat="1" applyBorder="1"/>
    <xf numFmtId="165" fontId="0" fillId="0" borderId="6" xfId="0" applyNumberFormat="1" applyFill="1" applyBorder="1"/>
    <xf numFmtId="165" fontId="0" fillId="3" borderId="6" xfId="0" applyNumberFormat="1" applyFill="1" applyBorder="1"/>
    <xf numFmtId="165" fontId="2" fillId="0" borderId="6" xfId="0" applyNumberFormat="1" applyFont="1" applyBorder="1"/>
    <xf numFmtId="165" fontId="2" fillId="0" borderId="6" xfId="0" applyNumberFormat="1" applyFont="1" applyFill="1" applyBorder="1"/>
    <xf numFmtId="0" fontId="2" fillId="0" borderId="8" xfId="0" applyFont="1" applyBorder="1" applyAlignment="1">
      <alignment horizontal="center"/>
    </xf>
    <xf numFmtId="0" fontId="2" fillId="0" borderId="9" xfId="0" applyFont="1" applyBorder="1" applyAlignment="1">
      <alignment horizontal="center"/>
    </xf>
    <xf numFmtId="0" fontId="3" fillId="4" borderId="7" xfId="0" applyFont="1" applyFill="1" applyBorder="1" applyAlignment="1">
      <alignment horizontal="center"/>
    </xf>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0" xfId="0" applyFont="1" applyFill="1" applyBorder="1" applyAlignment="1">
      <alignment horizontal="center"/>
    </xf>
    <xf numFmtId="0" fontId="4" fillId="4" borderId="5" xfId="0" applyFont="1" applyFill="1" applyBorder="1" applyAlignment="1">
      <alignment horizontal="center"/>
    </xf>
    <xf numFmtId="0" fontId="4" fillId="4" borderId="7" xfId="0" applyFont="1" applyFill="1" applyBorder="1" applyAlignment="1">
      <alignment horizontal="center"/>
    </xf>
    <xf numFmtId="0" fontId="2" fillId="0" borderId="10" xfId="0" applyFont="1" applyFill="1" applyBorder="1" applyAlignment="1">
      <alignment wrapText="1"/>
    </xf>
    <xf numFmtId="0" fontId="2" fillId="0" borderId="11" xfId="0" applyFont="1" applyFill="1" applyBorder="1" applyAlignment="1">
      <alignment wrapText="1"/>
    </xf>
    <xf numFmtId="0" fontId="2" fillId="0" borderId="12" xfId="0" applyFont="1" applyFill="1" applyBorder="1" applyAlignment="1">
      <alignment wrapText="1"/>
    </xf>
    <xf numFmtId="0" fontId="6" fillId="2" borderId="13" xfId="0" applyFont="1" applyFill="1" applyBorder="1" applyAlignment="1">
      <alignment wrapText="1"/>
    </xf>
    <xf numFmtId="0" fontId="6" fillId="2" borderId="14" xfId="0" applyFont="1" applyFill="1" applyBorder="1" applyAlignment="1">
      <alignment wrapText="1"/>
    </xf>
    <xf numFmtId="0" fontId="2" fillId="2" borderId="7" xfId="0" applyFont="1" applyFill="1" applyBorder="1"/>
    <xf numFmtId="0" fontId="2" fillId="2" borderId="8" xfId="0" applyFont="1" applyFill="1" applyBorder="1"/>
    <xf numFmtId="0" fontId="2" fillId="2" borderId="9" xfId="0"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zoomScale="110" zoomScaleNormal="110" workbookViewId="0">
      <selection sqref="A1:E1"/>
    </sheetView>
  </sheetViews>
  <sheetFormatPr defaultRowHeight="15" x14ac:dyDescent="0.25"/>
  <cols>
    <col min="1" max="1" width="34.7109375" customWidth="1"/>
    <col min="2" max="3" width="19.140625" customWidth="1"/>
    <col min="4" max="4" width="19.28515625" customWidth="1"/>
    <col min="5" max="5" width="26.28515625" customWidth="1"/>
  </cols>
  <sheetData>
    <row r="1" spans="1:5" ht="85.15" customHeight="1" thickBot="1" x14ac:dyDescent="0.35">
      <c r="A1" s="29" t="s">
        <v>27</v>
      </c>
      <c r="B1" s="30"/>
      <c r="C1" s="30"/>
      <c r="D1" s="30"/>
      <c r="E1" s="30"/>
    </row>
    <row r="2" spans="1:5" ht="18.75" x14ac:dyDescent="0.3">
      <c r="A2" s="19" t="s">
        <v>28</v>
      </c>
      <c r="B2" s="20"/>
      <c r="C2" s="20"/>
      <c r="D2" s="20"/>
      <c r="E2" s="21"/>
    </row>
    <row r="3" spans="1:5" ht="45" x14ac:dyDescent="0.25">
      <c r="A3" s="1" t="s">
        <v>0</v>
      </c>
      <c r="B3" s="1" t="s">
        <v>1</v>
      </c>
      <c r="C3" s="1" t="s">
        <v>2</v>
      </c>
      <c r="D3" s="1" t="s">
        <v>29</v>
      </c>
      <c r="E3" s="1" t="s">
        <v>4</v>
      </c>
    </row>
    <row r="4" spans="1:5" x14ac:dyDescent="0.25">
      <c r="A4" s="31" t="s">
        <v>5</v>
      </c>
      <c r="B4" s="32"/>
      <c r="C4" s="32"/>
      <c r="D4" s="32"/>
      <c r="E4" s="33"/>
    </row>
    <row r="5" spans="1:5" x14ac:dyDescent="0.25">
      <c r="A5" s="2" t="s">
        <v>6</v>
      </c>
      <c r="B5" s="3">
        <v>3000000</v>
      </c>
      <c r="C5" s="11">
        <v>0</v>
      </c>
      <c r="D5" s="9">
        <v>1.9</v>
      </c>
      <c r="E5" s="9">
        <f>(D5+C5)*B5</f>
        <v>5700000</v>
      </c>
    </row>
    <row r="6" spans="1:5" x14ac:dyDescent="0.25">
      <c r="A6" s="31" t="s">
        <v>7</v>
      </c>
      <c r="B6" s="32"/>
      <c r="C6" s="32"/>
      <c r="D6" s="32"/>
      <c r="E6" s="33"/>
    </row>
    <row r="7" spans="1:5" x14ac:dyDescent="0.25">
      <c r="A7" s="2" t="s">
        <v>8</v>
      </c>
      <c r="B7" s="3">
        <v>1500000</v>
      </c>
      <c r="C7" s="11">
        <v>0</v>
      </c>
      <c r="D7" s="9">
        <v>1.6</v>
      </c>
      <c r="E7" s="9">
        <f>(D7+C7)*B7</f>
        <v>2400000</v>
      </c>
    </row>
    <row r="8" spans="1:5" x14ac:dyDescent="0.25">
      <c r="A8" s="2" t="s">
        <v>9</v>
      </c>
      <c r="B8" s="4">
        <v>2000</v>
      </c>
      <c r="C8" s="11">
        <v>0</v>
      </c>
      <c r="D8" s="9">
        <v>1.6</v>
      </c>
      <c r="E8" s="9">
        <f>(D8+C8)*B8</f>
        <v>3200</v>
      </c>
    </row>
    <row r="9" spans="1:5" ht="18.75" x14ac:dyDescent="0.3">
      <c r="A9" s="22" t="s">
        <v>30</v>
      </c>
      <c r="B9" s="23"/>
      <c r="C9" s="23"/>
      <c r="D9" s="23"/>
      <c r="E9" s="24"/>
    </row>
    <row r="10" spans="1:5" ht="45" x14ac:dyDescent="0.25">
      <c r="A10" s="1" t="s">
        <v>0</v>
      </c>
      <c r="B10" s="1" t="s">
        <v>11</v>
      </c>
      <c r="C10" s="1" t="s">
        <v>2</v>
      </c>
      <c r="D10" s="1" t="s">
        <v>29</v>
      </c>
      <c r="E10" s="1" t="s">
        <v>4</v>
      </c>
    </row>
    <row r="11" spans="1:5" x14ac:dyDescent="0.25">
      <c r="A11" s="31" t="s">
        <v>5</v>
      </c>
      <c r="B11" s="32"/>
      <c r="C11" s="32"/>
      <c r="D11" s="32"/>
      <c r="E11" s="33"/>
    </row>
    <row r="12" spans="1:5" x14ac:dyDescent="0.25">
      <c r="A12" s="2" t="s">
        <v>6</v>
      </c>
      <c r="B12" s="5">
        <v>500000</v>
      </c>
      <c r="C12" s="11">
        <v>0</v>
      </c>
      <c r="D12" s="10">
        <v>2</v>
      </c>
      <c r="E12" s="10">
        <f>(D12+C12)*B12</f>
        <v>1000000</v>
      </c>
    </row>
    <row r="13" spans="1:5" x14ac:dyDescent="0.25">
      <c r="A13" s="2" t="s">
        <v>12</v>
      </c>
      <c r="B13" s="5">
        <v>1000</v>
      </c>
      <c r="C13" s="11">
        <v>0</v>
      </c>
      <c r="D13" s="9">
        <v>2.15</v>
      </c>
      <c r="E13" s="10">
        <f t="shared" ref="E13:E15" si="0">(D13+C13)*B13</f>
        <v>2150</v>
      </c>
    </row>
    <row r="14" spans="1:5" x14ac:dyDescent="0.25">
      <c r="A14" s="2" t="s">
        <v>13</v>
      </c>
      <c r="B14" s="5">
        <v>1000</v>
      </c>
      <c r="C14" s="11">
        <v>0</v>
      </c>
      <c r="D14" s="9">
        <v>2.25</v>
      </c>
      <c r="E14" s="10">
        <f t="shared" si="0"/>
        <v>2250</v>
      </c>
    </row>
    <row r="15" spans="1:5" x14ac:dyDescent="0.25">
      <c r="A15" s="2" t="s">
        <v>14</v>
      </c>
      <c r="B15" s="5">
        <v>1000</v>
      </c>
      <c r="C15" s="11">
        <v>0</v>
      </c>
      <c r="D15" s="9">
        <v>2.15</v>
      </c>
      <c r="E15" s="10">
        <f t="shared" si="0"/>
        <v>2150</v>
      </c>
    </row>
    <row r="16" spans="1:5" x14ac:dyDescent="0.25">
      <c r="A16" s="31" t="s">
        <v>7</v>
      </c>
      <c r="B16" s="32"/>
      <c r="C16" s="32"/>
      <c r="D16" s="32"/>
      <c r="E16" s="33"/>
    </row>
    <row r="17" spans="1:5" x14ac:dyDescent="0.25">
      <c r="A17" s="2" t="s">
        <v>15</v>
      </c>
      <c r="B17" s="3">
        <v>2000000</v>
      </c>
      <c r="C17" s="11">
        <v>0</v>
      </c>
      <c r="D17" s="9">
        <v>1.6</v>
      </c>
      <c r="E17" s="9">
        <f>(D17+C17)*B17</f>
        <v>3200000</v>
      </c>
    </row>
    <row r="18" spans="1:5" ht="27" customHeight="1" x14ac:dyDescent="0.25">
      <c r="A18" s="26" t="s">
        <v>31</v>
      </c>
      <c r="B18" s="27"/>
      <c r="C18" s="27"/>
      <c r="D18" s="28"/>
      <c r="E18" s="12">
        <f>SUM(E17,E12:E15,E7:E8,E5)</f>
        <v>12309750</v>
      </c>
    </row>
    <row r="19" spans="1:5" ht="19.899999999999999" customHeight="1" x14ac:dyDescent="0.3">
      <c r="A19" s="25" t="s">
        <v>24</v>
      </c>
      <c r="B19" s="17"/>
      <c r="C19" s="17"/>
      <c r="D19" s="17"/>
      <c r="E19" s="18"/>
    </row>
    <row r="20" spans="1:5" ht="19.899999999999999" customHeight="1" x14ac:dyDescent="0.3">
      <c r="A20" s="16" t="s">
        <v>25</v>
      </c>
      <c r="B20" s="17"/>
      <c r="C20" s="17"/>
      <c r="D20" s="17"/>
      <c r="E20" s="18"/>
    </row>
    <row r="21" spans="1:5" ht="28.9" customHeight="1" x14ac:dyDescent="0.25">
      <c r="A21" s="1" t="s">
        <v>0</v>
      </c>
      <c r="B21" s="1" t="s">
        <v>11</v>
      </c>
      <c r="C21" s="1" t="s">
        <v>2</v>
      </c>
      <c r="D21" s="1" t="s">
        <v>3</v>
      </c>
      <c r="E21" s="1" t="s">
        <v>4</v>
      </c>
    </row>
    <row r="22" spans="1:5" x14ac:dyDescent="0.25">
      <c r="A22" s="6" t="s">
        <v>18</v>
      </c>
      <c r="B22" s="3">
        <v>500000</v>
      </c>
      <c r="C22" s="11">
        <v>0</v>
      </c>
      <c r="D22" s="9">
        <v>1.6</v>
      </c>
      <c r="E22" s="9">
        <f t="shared" ref="E22:E30" si="1">(D22+C22)*B22</f>
        <v>800000</v>
      </c>
    </row>
    <row r="23" spans="1:5" x14ac:dyDescent="0.25">
      <c r="A23" s="6" t="s">
        <v>17</v>
      </c>
      <c r="B23" s="7">
        <v>12000</v>
      </c>
      <c r="C23" s="11">
        <v>0</v>
      </c>
      <c r="D23" s="9">
        <v>2.5</v>
      </c>
      <c r="E23" s="9">
        <f t="shared" si="1"/>
        <v>30000</v>
      </c>
    </row>
    <row r="24" spans="1:5" x14ac:dyDescent="0.25">
      <c r="A24" s="2" t="s">
        <v>10</v>
      </c>
      <c r="B24" s="5">
        <v>1000</v>
      </c>
      <c r="C24" s="11">
        <v>0</v>
      </c>
      <c r="D24" s="9">
        <v>2.5</v>
      </c>
      <c r="E24" s="9">
        <f t="shared" si="1"/>
        <v>2500</v>
      </c>
    </row>
    <row r="25" spans="1:5" x14ac:dyDescent="0.25">
      <c r="A25" s="6" t="s">
        <v>16</v>
      </c>
      <c r="B25" s="5">
        <v>500</v>
      </c>
      <c r="C25" s="11">
        <v>0</v>
      </c>
      <c r="D25" s="9">
        <v>2.5</v>
      </c>
      <c r="E25" s="9">
        <f t="shared" si="1"/>
        <v>1250</v>
      </c>
    </row>
    <row r="26" spans="1:5" x14ac:dyDescent="0.25">
      <c r="A26" s="6" t="s">
        <v>19</v>
      </c>
      <c r="B26" s="5">
        <v>500</v>
      </c>
      <c r="C26" s="11">
        <v>0</v>
      </c>
      <c r="D26" s="9">
        <v>2.5</v>
      </c>
      <c r="E26" s="9">
        <f t="shared" si="1"/>
        <v>1250</v>
      </c>
    </row>
    <row r="27" spans="1:5" x14ac:dyDescent="0.25">
      <c r="A27" s="8" t="s">
        <v>20</v>
      </c>
      <c r="B27" s="5">
        <v>300</v>
      </c>
      <c r="C27" s="11">
        <v>0</v>
      </c>
      <c r="D27" s="9">
        <v>2.5</v>
      </c>
      <c r="E27" s="9">
        <f t="shared" si="1"/>
        <v>750</v>
      </c>
    </row>
    <row r="28" spans="1:5" x14ac:dyDescent="0.25">
      <c r="A28" s="6" t="s">
        <v>21</v>
      </c>
      <c r="B28" s="5">
        <v>1000</v>
      </c>
      <c r="C28" s="11">
        <v>0</v>
      </c>
      <c r="D28" s="9">
        <v>2.5</v>
      </c>
      <c r="E28" s="9">
        <f t="shared" si="1"/>
        <v>2500</v>
      </c>
    </row>
    <row r="29" spans="1:5" x14ac:dyDescent="0.25">
      <c r="A29" s="6" t="s">
        <v>22</v>
      </c>
      <c r="B29" s="5">
        <v>1000</v>
      </c>
      <c r="C29" s="11">
        <v>0</v>
      </c>
      <c r="D29" s="9">
        <v>2.5</v>
      </c>
      <c r="E29" s="9">
        <f t="shared" si="1"/>
        <v>2500</v>
      </c>
    </row>
    <row r="30" spans="1:5" x14ac:dyDescent="0.25">
      <c r="A30" s="6" t="s">
        <v>23</v>
      </c>
      <c r="B30" s="5">
        <v>1000</v>
      </c>
      <c r="C30" s="11">
        <v>0</v>
      </c>
      <c r="D30" s="9">
        <v>2.5</v>
      </c>
      <c r="E30" s="9">
        <f t="shared" si="1"/>
        <v>2500</v>
      </c>
    </row>
    <row r="31" spans="1:5" ht="29.45" customHeight="1" x14ac:dyDescent="0.25">
      <c r="A31" s="14" t="s">
        <v>26</v>
      </c>
      <c r="B31" s="14"/>
      <c r="C31" s="14"/>
      <c r="D31" s="15"/>
      <c r="E31" s="13">
        <f>SUM(E22:E30)</f>
        <v>843250</v>
      </c>
    </row>
  </sheetData>
  <mergeCells count="11">
    <mergeCell ref="A1:E1"/>
    <mergeCell ref="A11:E11"/>
    <mergeCell ref="A16:E16"/>
    <mergeCell ref="A6:E6"/>
    <mergeCell ref="A4:E4"/>
    <mergeCell ref="A31:D31"/>
    <mergeCell ref="A20:E20"/>
    <mergeCell ref="A2:E2"/>
    <mergeCell ref="A9:E9"/>
    <mergeCell ref="A19:E19"/>
    <mergeCell ref="A18:D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b30bb60eaa02e6efd3b8fa29c1f3c2e4">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3e55553970ef056a39466639dc9a9ac6"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list="{989978d3-375c-4095-8921-005722c9e125}" ma:internalName="Spec_x0020__x0023_" ma:readOnly="false"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ntract_x0020_document xmlns="c0086056-5044-4a33-b29f-c75672ab2bba">false</contract_x0020_document>
    <Spec_x0020__x0023_ xmlns="c0086056-5044-4a33-b29f-c75672ab2bba">669</Spec_x0020__x0023_>
    <Doc_x0020_Type xmlns="c0086056-5044-4a33-b29f-c75672ab2bba">Appendix B Bid Workbook</Doc_x0020_Type>
    <SRC xmlns="c0086056-5044-4a33-b29f-c75672ab2bba" xsi:nil="true"/>
    <_dlc_DocId xmlns="53dbc0f4-2d3d-44b3-9905-25b4807b1361">EV5DVUR6RRZR-52-9976</_dlc_DocId>
    <_dlc_DocIdUrl xmlns="53dbc0f4-2d3d-44b3-9905-25b4807b1361">
      <Url>http://sharepoint/finance/supply/pba/_layouts/DocIdRedir.aspx?ID=EV5DVUR6RRZR-52-9976</Url>
      <Description>EV5DVUR6RRZR-52-9976</Description>
    </_dlc_DocIdUrl>
  </documentManagement>
</p:properties>
</file>

<file path=customXml/itemProps1.xml><?xml version="1.0" encoding="utf-8"?>
<ds:datastoreItem xmlns:ds="http://schemas.openxmlformats.org/officeDocument/2006/customXml" ds:itemID="{1B6E64EC-191E-40C8-A469-94B0507A5749}">
  <ds:schemaRefs>
    <ds:schemaRef ds:uri="http://schemas.microsoft.com/sharepoint/v3/contenttype/forms"/>
  </ds:schemaRefs>
</ds:datastoreItem>
</file>

<file path=customXml/itemProps2.xml><?xml version="1.0" encoding="utf-8"?>
<ds:datastoreItem xmlns:ds="http://schemas.openxmlformats.org/officeDocument/2006/customXml" ds:itemID="{35C1D48C-705D-4E46-8187-B354764415A3}">
  <ds:schemaRefs>
    <ds:schemaRef ds:uri="http://schemas.microsoft.com/sharepoint/events"/>
  </ds:schemaRefs>
</ds:datastoreItem>
</file>

<file path=customXml/itemProps3.xml><?xml version="1.0" encoding="utf-8"?>
<ds:datastoreItem xmlns:ds="http://schemas.openxmlformats.org/officeDocument/2006/customXml" ds:itemID="{33069E0A-9C6A-4E4B-95EA-DFD337D47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21659D4-E59B-42D7-8267-AB59F73AF7D0}">
  <ds:schemaRefs>
    <ds:schemaRef ds:uri="c0086056-5044-4a33-b29f-c75672ab2bba"/>
    <ds:schemaRef ds:uri="http://purl.org/dc/dcmitype/"/>
    <ds:schemaRef ds:uri="http://purl.org/dc/elements/1.1/"/>
    <ds:schemaRef ds:uri="http://schemas.openxmlformats.org/package/2006/metadata/core-properties"/>
    <ds:schemaRef ds:uri="http://purl.org/dc/terms/"/>
    <ds:schemaRef ds:uri="53dbc0f4-2d3d-44b3-9905-25b4807b136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JEA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Brunell, Baley L. - Contract Specialist</dc:creator>
  <cp:lastModifiedBy>Wenberg, Karen W. (Randstad)</cp:lastModifiedBy>
  <dcterms:created xsi:type="dcterms:W3CDTF">2017-03-02T13:56:28Z</dcterms:created>
  <dcterms:modified xsi:type="dcterms:W3CDTF">2017-04-24T18:28:25Z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_dlc_DocIdItemGuid">
    <vt:lpwstr>17a9b698-f398-4cb6-8517-77fd077a7a50</vt:lpwstr>
  </property>
</Properties>
</file>