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0\"/>
    </mc:Choice>
  </mc:AlternateContent>
  <bookViews>
    <workbookView xWindow="-28920" yWindow="-60" windowWidth="29040" windowHeight="15840"/>
  </bookViews>
  <sheets>
    <sheet name="083-20 Bid Workbook" sheetId="3" r:id="rId1"/>
  </sheets>
  <definedNames>
    <definedName name="_xlnm.Print_Area" localSheetId="0">'083-20 Bid Workbook'!$A$1:$F$90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" i="3" l="1"/>
  <c r="F39" i="3" l="1"/>
  <c r="F20" i="3"/>
  <c r="F19" i="3"/>
  <c r="F75" i="3" l="1"/>
  <c r="F74" i="3"/>
  <c r="F73" i="3"/>
  <c r="F72" i="3"/>
  <c r="F71" i="3"/>
  <c r="F70" i="3"/>
  <c r="A84" i="3" l="1"/>
  <c r="F48" i="3" l="1"/>
  <c r="F84" i="3"/>
  <c r="F60" i="3" l="1"/>
  <c r="F27" i="3"/>
  <c r="F8" i="3"/>
  <c r="F59" i="3"/>
  <c r="F58" i="3"/>
  <c r="F57" i="3"/>
  <c r="A57" i="3"/>
  <c r="A58" i="3" s="1"/>
  <c r="A59" i="3" s="1"/>
  <c r="A60" i="3" s="1"/>
  <c r="A61" i="3" s="1"/>
  <c r="A62" i="3" s="1"/>
  <c r="A63" i="3" s="1"/>
  <c r="F56" i="3"/>
  <c r="F26" i="3"/>
  <c r="F25" i="3"/>
  <c r="F24" i="3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F23" i="3"/>
  <c r="A5" i="3"/>
  <c r="A6" i="3" s="1"/>
  <c r="A7" i="3" s="1"/>
  <c r="F7" i="3"/>
  <c r="F6" i="3"/>
  <c r="F5" i="3"/>
  <c r="A39" i="3" l="1"/>
  <c r="A40" i="3" s="1"/>
  <c r="A41" i="3" s="1"/>
  <c r="A42" i="3" s="1"/>
  <c r="A43" i="3" s="1"/>
  <c r="A44" i="3" s="1"/>
  <c r="A64" i="3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F87" i="3"/>
  <c r="F85" i="3"/>
  <c r="A85" i="3"/>
  <c r="A86" i="3" s="1"/>
  <c r="A87" i="3" s="1"/>
  <c r="F83" i="3"/>
  <c r="F81" i="3" l="1"/>
  <c r="F80" i="3"/>
  <c r="F86" i="3"/>
  <c r="F79" i="3"/>
  <c r="F78" i="3"/>
  <c r="F77" i="3"/>
  <c r="F44" i="3"/>
  <c r="F43" i="3"/>
  <c r="F42" i="3"/>
  <c r="F50" i="3"/>
  <c r="F41" i="3"/>
  <c r="F40" i="3"/>
  <c r="F38" i="3"/>
  <c r="F51" i="3"/>
  <c r="F49" i="3" l="1"/>
  <c r="F47" i="3"/>
  <c r="F46" i="3"/>
  <c r="F61" i="3"/>
  <c r="F82" i="3" s="1"/>
  <c r="F88" i="3" s="1"/>
  <c r="F62" i="3"/>
  <c r="F64" i="3"/>
  <c r="F66" i="3"/>
  <c r="F67" i="3"/>
  <c r="F68" i="3"/>
  <c r="F69" i="3"/>
  <c r="F76" i="3"/>
  <c r="F28" i="3"/>
  <c r="F29" i="3"/>
  <c r="F31" i="3"/>
  <c r="F33" i="3"/>
  <c r="F34" i="3"/>
  <c r="F35" i="3"/>
  <c r="F36" i="3"/>
  <c r="F37" i="3"/>
  <c r="F9" i="3"/>
  <c r="F10" i="3"/>
  <c r="F12" i="3"/>
  <c r="F14" i="3"/>
  <c r="F15" i="3"/>
  <c r="F16" i="3"/>
  <c r="F17" i="3"/>
  <c r="F18" i="3"/>
  <c r="F4" i="3"/>
  <c r="D65" i="3"/>
  <c r="F65" i="3" s="1"/>
  <c r="D63" i="3"/>
  <c r="F63" i="3" s="1"/>
  <c r="D32" i="3"/>
  <c r="F32" i="3" s="1"/>
  <c r="D30" i="3"/>
  <c r="F30" i="3" s="1"/>
  <c r="A47" i="3"/>
  <c r="A48" i="3" s="1"/>
  <c r="A49" i="3" s="1"/>
  <c r="A50" i="3" s="1"/>
  <c r="A51" i="3" s="1"/>
  <c r="D13" i="3"/>
  <c r="F13" i="3" s="1"/>
  <c r="D11" i="3"/>
  <c r="F11" i="3" s="1"/>
  <c r="F52" i="3" l="1"/>
  <c r="F90" i="3" s="1"/>
  <c r="F21" i="3"/>
</calcChain>
</file>

<file path=xl/sharedStrings.xml><?xml version="1.0" encoding="utf-8"?>
<sst xmlns="http://schemas.openxmlformats.org/spreadsheetml/2006/main" count="174" uniqueCount="60">
  <si>
    <t>ITEM #</t>
  </si>
  <si>
    <t>QUANTITY</t>
  </si>
  <si>
    <t xml:space="preserve">UNIT PRICE </t>
  </si>
  <si>
    <t>EXTENDED PRICE</t>
  </si>
  <si>
    <t>UNIT OF MEASURE</t>
  </si>
  <si>
    <t>Drill Pilot Hole and 36-inch Borehole for Surface Casing, per foot</t>
  </si>
  <si>
    <t>Furnish, Install, and Grout 30-inch Surface Casing, per foot</t>
  </si>
  <si>
    <t>Drill Pilot Hole and 29-inch Borehole for 20-inch Final Casing, per foot</t>
  </si>
  <si>
    <t>Geophysical Logging and Video Inspection</t>
  </si>
  <si>
    <t>Lineal Feet</t>
  </si>
  <si>
    <t>Lump Sum</t>
  </si>
  <si>
    <t>Hours</t>
  </si>
  <si>
    <t>ENTER HERE YOUR BID FOR THE FOLLOWING DESCRIBED ARTICLES OR SERVICES</t>
  </si>
  <si>
    <t>Furnish, Install, Operate all Equipment to Disinfect Well</t>
  </si>
  <si>
    <t>Furnish, Install, Operate all Equipment to Develop Well</t>
  </si>
  <si>
    <t>Furnish, Install, and Grout 20-inch Final Casing, per foot</t>
  </si>
  <si>
    <t>Furnish and Install all Equipment and Conduct Step-Drawdown Pumping Test</t>
  </si>
  <si>
    <t>Backplug Open Borehole, if Unsuitable Water Quality is Encountered, per foot</t>
  </si>
  <si>
    <t>SUBTOTAL FOR PRODUCTION WELL NO. 2</t>
  </si>
  <si>
    <t>SWA Allowance</t>
  </si>
  <si>
    <t>SUBTOTAL FOR PRODUCTION WELL NO. 1</t>
  </si>
  <si>
    <t>Clearing &amp; Grubbing</t>
  </si>
  <si>
    <t>Square Yards</t>
  </si>
  <si>
    <t>Subgrade Preparation</t>
  </si>
  <si>
    <t>Cubic Yards</t>
  </si>
  <si>
    <t>Sod and Staking</t>
  </si>
  <si>
    <t>Seeding and Mulching</t>
  </si>
  <si>
    <t>Gravel Entrance</t>
  </si>
  <si>
    <t>SUBTOTAL FOR BACKUP WELL (NO. 3)</t>
  </si>
  <si>
    <t>ALTERNATE BID ITEM - BACKUP WELL (NO. 3) CONSTRUCTION AND TESTING</t>
  </si>
  <si>
    <t>BASE BID - PRODUCTION WELL NO. 1 CONSTRUCTION AND TESTING</t>
  </si>
  <si>
    <t>BASE BID - PRODUCTION WELL NO. 2 CONSTRUCTION AND TESTING</t>
  </si>
  <si>
    <t xml:space="preserve">Furnish, Install, and Operate Fluid Management System in accordance with Section 33 21 19, Water Wells for Production Wells Nos. 1 &amp; 2 </t>
  </si>
  <si>
    <t>Total Base Bid Price</t>
  </si>
  <si>
    <t xml:space="preserve">Furnish, Install, and Operate Fluid Management System in accordance with Section 33 21 19, Water Wells for Backup Well (No. 3) </t>
  </si>
  <si>
    <t>Total Alternate Bid Price</t>
  </si>
  <si>
    <t>(Base Bid + Alternate Bid) Total Bid Price</t>
  </si>
  <si>
    <t>Permitting</t>
  </si>
  <si>
    <t>Erosion and Sediment Controls</t>
  </si>
  <si>
    <t>Temporary Security Fencing and Gate</t>
  </si>
  <si>
    <t>Mobilization</t>
  </si>
  <si>
    <t>Demobilization</t>
  </si>
  <si>
    <t>Drill Nominal 19-inch Open Hole, per foot</t>
  </si>
  <si>
    <t>Fill and Backfill (Compacted Volume Based on Surveyor's Calculation)</t>
  </si>
  <si>
    <t>Soil Testing Allowance</t>
  </si>
  <si>
    <t xml:space="preserve">Equipment Standby Time for Backup Well (No. 3) </t>
  </si>
  <si>
    <t xml:space="preserve">Crew Standby Time for Backup Well (No. 3) </t>
  </si>
  <si>
    <t xml:space="preserve">Equipment Standby Time for Production Wells Nos. 1 &amp; 2 </t>
  </si>
  <si>
    <t xml:space="preserve">Crew Standby Time for Production Wells Nos. 1 &amp; 2 </t>
  </si>
  <si>
    <t xml:space="preserve">Furnish All Equipment and Conduct 72-Hour Constant-Rate Pumping Test </t>
  </si>
  <si>
    <t>Sidewalk and Curb Removal and Replacement</t>
  </si>
  <si>
    <t>Sheet Pile Retaining Wall and Cap</t>
  </si>
  <si>
    <t>Linear Feet</t>
  </si>
  <si>
    <t>Access Driveway Erosion and Sediment Controls</t>
  </si>
  <si>
    <t>Site Erosion and Sediment Controls</t>
  </si>
  <si>
    <t>Access Driveway Clearing &amp; Grubbing</t>
  </si>
  <si>
    <t>12-inch DIP (PC350) Raw Water Main</t>
  </si>
  <si>
    <t>Overexcavation of Unsuitable Materials including Hauling</t>
  </si>
  <si>
    <r>
      <rPr>
        <b/>
        <sz val="12"/>
        <color theme="1"/>
        <rFont val="Calibri"/>
        <family val="2"/>
        <scheme val="minor"/>
      </rPr>
      <t>083-20 Appendix B - Bid Workbook
Production Well Drilling - Part 1 of RiverTown Water Treatment Plant Project
(</t>
    </r>
    <r>
      <rPr>
        <b/>
        <sz val="11"/>
        <color theme="1"/>
        <rFont val="Calibri"/>
        <family val="2"/>
        <scheme val="minor"/>
      </rPr>
      <t>Enter Pricing in Yellow Unit Price Cells Only)</t>
    </r>
  </si>
  <si>
    <t>Access Driveway Grading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</si>
</sst>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44" fontId="0" fillId="3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showWhiteSpace="0" zoomScale="90" zoomScaleNormal="90" zoomScalePageLayoutView="83" workbookViewId="0">
      <selection activeCell="E4" sqref="E4"/>
    </sheetView>
  </sheetViews>
  <sheetFormatPr defaultRowHeight="15" x14ac:dyDescent="0.25"/>
  <cols>
    <col min="2" max="2" width="52.28515625" customWidth="1"/>
    <col min="3" max="3" width="13.7109375" customWidth="1"/>
    <col min="4" max="7" width="16.42578125" customWidth="1"/>
  </cols>
  <sheetData>
    <row r="1" spans="1:6" ht="45" customHeight="1" x14ac:dyDescent="0.25">
      <c r="A1" s="14" t="s">
        <v>58</v>
      </c>
      <c r="B1" s="14"/>
      <c r="C1" s="14"/>
      <c r="D1" s="14"/>
      <c r="E1" s="14"/>
      <c r="F1" s="14"/>
    </row>
    <row r="2" spans="1:6" ht="45.6" customHeight="1" x14ac:dyDescent="0.25">
      <c r="A2" s="5" t="s">
        <v>0</v>
      </c>
      <c r="B2" s="6" t="s">
        <v>12</v>
      </c>
      <c r="C2" s="7" t="s">
        <v>4</v>
      </c>
      <c r="D2" s="7" t="s">
        <v>1</v>
      </c>
      <c r="E2" s="7" t="s">
        <v>2</v>
      </c>
      <c r="F2" s="7" t="s">
        <v>3</v>
      </c>
    </row>
    <row r="3" spans="1:6" ht="23.45" customHeight="1" x14ac:dyDescent="0.25">
      <c r="A3" s="16" t="s">
        <v>30</v>
      </c>
      <c r="B3" s="17"/>
      <c r="C3" s="17"/>
      <c r="D3" s="17"/>
      <c r="E3" s="17"/>
      <c r="F3" s="18"/>
    </row>
    <row r="4" spans="1:6" ht="34.9" customHeight="1" x14ac:dyDescent="0.25">
      <c r="A4" s="1">
        <v>1</v>
      </c>
      <c r="B4" s="2" t="s">
        <v>40</v>
      </c>
      <c r="C4" s="3" t="s">
        <v>10</v>
      </c>
      <c r="D4" s="8">
        <v>1</v>
      </c>
      <c r="E4" s="19"/>
      <c r="F4" s="20">
        <f>D4*E4</f>
        <v>0</v>
      </c>
    </row>
    <row r="5" spans="1:6" ht="34.9" customHeight="1" x14ac:dyDescent="0.25">
      <c r="A5" s="1">
        <f t="shared" ref="A5:A7" si="0">1+A4</f>
        <v>2</v>
      </c>
      <c r="B5" s="2" t="s">
        <v>37</v>
      </c>
      <c r="C5" s="3" t="s">
        <v>10</v>
      </c>
      <c r="D5" s="8">
        <v>1</v>
      </c>
      <c r="E5" s="19"/>
      <c r="F5" s="20">
        <f>D5*E5</f>
        <v>0</v>
      </c>
    </row>
    <row r="6" spans="1:6" ht="34.9" customHeight="1" x14ac:dyDescent="0.25">
      <c r="A6" s="1">
        <f t="shared" si="0"/>
        <v>3</v>
      </c>
      <c r="B6" s="2" t="s">
        <v>38</v>
      </c>
      <c r="C6" s="3" t="s">
        <v>10</v>
      </c>
      <c r="D6" s="8">
        <v>1</v>
      </c>
      <c r="E6" s="19"/>
      <c r="F6" s="20">
        <f>D6*E6</f>
        <v>0</v>
      </c>
    </row>
    <row r="7" spans="1:6" ht="34.9" customHeight="1" x14ac:dyDescent="0.25">
      <c r="A7" s="1">
        <f t="shared" si="0"/>
        <v>4</v>
      </c>
      <c r="B7" s="2" t="s">
        <v>39</v>
      </c>
      <c r="C7" s="3" t="s">
        <v>10</v>
      </c>
      <c r="D7" s="8">
        <v>1</v>
      </c>
      <c r="E7" s="19"/>
      <c r="F7" s="20">
        <f>D7*E7</f>
        <v>0</v>
      </c>
    </row>
    <row r="8" spans="1:6" ht="34.9" customHeight="1" x14ac:dyDescent="0.25">
      <c r="A8" s="1">
        <f t="shared" ref="A8:A19" si="1">1+A7</f>
        <v>5</v>
      </c>
      <c r="B8" s="2" t="s">
        <v>41</v>
      </c>
      <c r="C8" s="3" t="s">
        <v>10</v>
      </c>
      <c r="D8" s="8">
        <v>1</v>
      </c>
      <c r="E8" s="19"/>
      <c r="F8" s="20">
        <f>D8*E8</f>
        <v>0</v>
      </c>
    </row>
    <row r="9" spans="1:6" ht="34.9" customHeight="1" x14ac:dyDescent="0.25">
      <c r="A9" s="1">
        <f t="shared" si="1"/>
        <v>6</v>
      </c>
      <c r="B9" s="2" t="s">
        <v>5</v>
      </c>
      <c r="C9" s="3" t="s">
        <v>9</v>
      </c>
      <c r="D9" s="8">
        <v>100</v>
      </c>
      <c r="E9" s="19"/>
      <c r="F9" s="20">
        <f t="shared" ref="F9:F20" si="2">D9*E9</f>
        <v>0</v>
      </c>
    </row>
    <row r="10" spans="1:6" ht="34.9" customHeight="1" x14ac:dyDescent="0.25">
      <c r="A10" s="1">
        <f t="shared" si="1"/>
        <v>7</v>
      </c>
      <c r="B10" s="2" t="s">
        <v>6</v>
      </c>
      <c r="C10" s="3" t="s">
        <v>9</v>
      </c>
      <c r="D10" s="8">
        <v>100</v>
      </c>
      <c r="E10" s="19"/>
      <c r="F10" s="20">
        <f t="shared" si="2"/>
        <v>0</v>
      </c>
    </row>
    <row r="11" spans="1:6" ht="34.9" customHeight="1" x14ac:dyDescent="0.25">
      <c r="A11" s="1">
        <f t="shared" si="1"/>
        <v>8</v>
      </c>
      <c r="B11" s="2" t="s">
        <v>7</v>
      </c>
      <c r="C11" s="3" t="s">
        <v>9</v>
      </c>
      <c r="D11" s="8">
        <f>320-D10</f>
        <v>220</v>
      </c>
      <c r="E11" s="19"/>
      <c r="F11" s="20">
        <f t="shared" si="2"/>
        <v>0</v>
      </c>
    </row>
    <row r="12" spans="1:6" ht="34.9" customHeight="1" x14ac:dyDescent="0.25">
      <c r="A12" s="1">
        <f t="shared" si="1"/>
        <v>9</v>
      </c>
      <c r="B12" s="2" t="s">
        <v>15</v>
      </c>
      <c r="C12" s="3" t="s">
        <v>9</v>
      </c>
      <c r="D12" s="8">
        <v>320</v>
      </c>
      <c r="E12" s="19"/>
      <c r="F12" s="20">
        <f t="shared" si="2"/>
        <v>0</v>
      </c>
    </row>
    <row r="13" spans="1:6" ht="34.9" customHeight="1" x14ac:dyDescent="0.25">
      <c r="A13" s="1">
        <f t="shared" si="1"/>
        <v>10</v>
      </c>
      <c r="B13" s="2" t="s">
        <v>42</v>
      </c>
      <c r="C13" s="3" t="s">
        <v>9</v>
      </c>
      <c r="D13" s="8">
        <f>600-D12</f>
        <v>280</v>
      </c>
      <c r="E13" s="19"/>
      <c r="F13" s="20">
        <f t="shared" si="2"/>
        <v>0</v>
      </c>
    </row>
    <row r="14" spans="1:6" ht="34.9" customHeight="1" x14ac:dyDescent="0.25">
      <c r="A14" s="1">
        <f t="shared" si="1"/>
        <v>11</v>
      </c>
      <c r="B14" s="2" t="s">
        <v>17</v>
      </c>
      <c r="C14" s="3" t="s">
        <v>9</v>
      </c>
      <c r="D14" s="8">
        <v>50</v>
      </c>
      <c r="E14" s="19"/>
      <c r="F14" s="20">
        <f t="shared" si="2"/>
        <v>0</v>
      </c>
    </row>
    <row r="15" spans="1:6" ht="34.9" customHeight="1" x14ac:dyDescent="0.25">
      <c r="A15" s="1">
        <f t="shared" si="1"/>
        <v>12</v>
      </c>
      <c r="B15" s="2" t="s">
        <v>8</v>
      </c>
      <c r="C15" s="3" t="s">
        <v>10</v>
      </c>
      <c r="D15" s="8">
        <v>1</v>
      </c>
      <c r="E15" s="19"/>
      <c r="F15" s="20">
        <f t="shared" si="2"/>
        <v>0</v>
      </c>
    </row>
    <row r="16" spans="1:6" ht="34.9" customHeight="1" x14ac:dyDescent="0.25">
      <c r="A16" s="1">
        <f t="shared" si="1"/>
        <v>13</v>
      </c>
      <c r="B16" s="2" t="s">
        <v>16</v>
      </c>
      <c r="C16" s="3" t="s">
        <v>10</v>
      </c>
      <c r="D16" s="8">
        <v>1</v>
      </c>
      <c r="E16" s="19"/>
      <c r="F16" s="20">
        <f t="shared" si="2"/>
        <v>0</v>
      </c>
    </row>
    <row r="17" spans="1:6" ht="34.9" customHeight="1" x14ac:dyDescent="0.25">
      <c r="A17" s="1">
        <f t="shared" si="1"/>
        <v>14</v>
      </c>
      <c r="B17" s="2" t="s">
        <v>13</v>
      </c>
      <c r="C17" s="3" t="s">
        <v>10</v>
      </c>
      <c r="D17" s="8">
        <v>1</v>
      </c>
      <c r="E17" s="19"/>
      <c r="F17" s="20">
        <f t="shared" si="2"/>
        <v>0</v>
      </c>
    </row>
    <row r="18" spans="1:6" ht="34.9" customHeight="1" x14ac:dyDescent="0.25">
      <c r="A18" s="1">
        <f t="shared" si="1"/>
        <v>15</v>
      </c>
      <c r="B18" s="2" t="s">
        <v>14</v>
      </c>
      <c r="C18" s="3" t="s">
        <v>11</v>
      </c>
      <c r="D18" s="8">
        <v>12</v>
      </c>
      <c r="E18" s="19"/>
      <c r="F18" s="20">
        <f t="shared" si="2"/>
        <v>0</v>
      </c>
    </row>
    <row r="19" spans="1:6" ht="34.9" customHeight="1" x14ac:dyDescent="0.25">
      <c r="A19" s="1">
        <f t="shared" si="1"/>
        <v>16</v>
      </c>
      <c r="B19" s="2" t="s">
        <v>57</v>
      </c>
      <c r="C19" s="3" t="s">
        <v>24</v>
      </c>
      <c r="D19" s="8">
        <v>420</v>
      </c>
      <c r="E19" s="19"/>
      <c r="F19" s="20">
        <f t="shared" si="2"/>
        <v>0</v>
      </c>
    </row>
    <row r="20" spans="1:6" ht="34.9" customHeight="1" x14ac:dyDescent="0.25">
      <c r="A20" s="1">
        <f>1+A19</f>
        <v>17</v>
      </c>
      <c r="B20" s="2" t="s">
        <v>43</v>
      </c>
      <c r="C20" s="3" t="s">
        <v>24</v>
      </c>
      <c r="D20" s="8">
        <v>420</v>
      </c>
      <c r="E20" s="19"/>
      <c r="F20" s="20">
        <f t="shared" si="2"/>
        <v>0</v>
      </c>
    </row>
    <row r="21" spans="1:6" ht="24" customHeight="1" x14ac:dyDescent="0.25">
      <c r="A21" s="15" t="s">
        <v>20</v>
      </c>
      <c r="B21" s="15"/>
      <c r="C21" s="15"/>
      <c r="D21" s="15"/>
      <c r="E21" s="15"/>
      <c r="F21" s="22">
        <f>SUBTOTAL(9,F4:F20)</f>
        <v>0</v>
      </c>
    </row>
    <row r="22" spans="1:6" ht="24" customHeight="1" x14ac:dyDescent="0.25">
      <c r="A22" s="16" t="s">
        <v>31</v>
      </c>
      <c r="B22" s="17"/>
      <c r="C22" s="17"/>
      <c r="D22" s="17"/>
      <c r="E22" s="17"/>
      <c r="F22" s="18"/>
    </row>
    <row r="23" spans="1:6" ht="34.9" customHeight="1" x14ac:dyDescent="0.25">
      <c r="A23" s="1">
        <v>18</v>
      </c>
      <c r="B23" s="2" t="s">
        <v>40</v>
      </c>
      <c r="C23" s="3" t="s">
        <v>10</v>
      </c>
      <c r="D23" s="8">
        <v>1</v>
      </c>
      <c r="E23" s="19"/>
      <c r="F23" s="20">
        <f>D23*E23</f>
        <v>0</v>
      </c>
    </row>
    <row r="24" spans="1:6" ht="34.9" customHeight="1" x14ac:dyDescent="0.25">
      <c r="A24" s="1">
        <f t="shared" ref="A24:A44" si="3">1+A23</f>
        <v>19</v>
      </c>
      <c r="B24" s="2" t="s">
        <v>37</v>
      </c>
      <c r="C24" s="3" t="s">
        <v>10</v>
      </c>
      <c r="D24" s="8">
        <v>1</v>
      </c>
      <c r="E24" s="19"/>
      <c r="F24" s="20">
        <f>D24*E24</f>
        <v>0</v>
      </c>
    </row>
    <row r="25" spans="1:6" ht="34.9" customHeight="1" x14ac:dyDescent="0.25">
      <c r="A25" s="1">
        <f t="shared" si="3"/>
        <v>20</v>
      </c>
      <c r="B25" s="2" t="s">
        <v>38</v>
      </c>
      <c r="C25" s="3" t="s">
        <v>10</v>
      </c>
      <c r="D25" s="8">
        <v>1</v>
      </c>
      <c r="E25" s="19"/>
      <c r="F25" s="20">
        <f>D25*E25</f>
        <v>0</v>
      </c>
    </row>
    <row r="26" spans="1:6" ht="34.9" customHeight="1" x14ac:dyDescent="0.25">
      <c r="A26" s="1">
        <f t="shared" si="3"/>
        <v>21</v>
      </c>
      <c r="B26" s="2" t="s">
        <v>39</v>
      </c>
      <c r="C26" s="3" t="s">
        <v>10</v>
      </c>
      <c r="D26" s="8">
        <v>1</v>
      </c>
      <c r="E26" s="19"/>
      <c r="F26" s="20">
        <f>D26*E26</f>
        <v>0</v>
      </c>
    </row>
    <row r="27" spans="1:6" ht="34.9" customHeight="1" x14ac:dyDescent="0.25">
      <c r="A27" s="1">
        <f t="shared" si="3"/>
        <v>22</v>
      </c>
      <c r="B27" s="2" t="s">
        <v>41</v>
      </c>
      <c r="C27" s="3" t="s">
        <v>10</v>
      </c>
      <c r="D27" s="8">
        <v>1</v>
      </c>
      <c r="E27" s="19"/>
      <c r="F27" s="20">
        <f>D27*E27</f>
        <v>0</v>
      </c>
    </row>
    <row r="28" spans="1:6" ht="34.9" customHeight="1" x14ac:dyDescent="0.25">
      <c r="A28" s="1">
        <f t="shared" si="3"/>
        <v>23</v>
      </c>
      <c r="B28" s="2" t="s">
        <v>5</v>
      </c>
      <c r="C28" s="3" t="s">
        <v>9</v>
      </c>
      <c r="D28" s="8">
        <v>100</v>
      </c>
      <c r="E28" s="19"/>
      <c r="F28" s="20">
        <f t="shared" ref="F28:F44" si="4">D28*E28</f>
        <v>0</v>
      </c>
    </row>
    <row r="29" spans="1:6" ht="34.9" customHeight="1" x14ac:dyDescent="0.25">
      <c r="A29" s="1">
        <f t="shared" si="3"/>
        <v>24</v>
      </c>
      <c r="B29" s="2" t="s">
        <v>6</v>
      </c>
      <c r="C29" s="3" t="s">
        <v>9</v>
      </c>
      <c r="D29" s="8">
        <v>100</v>
      </c>
      <c r="E29" s="19"/>
      <c r="F29" s="20">
        <f t="shared" si="4"/>
        <v>0</v>
      </c>
    </row>
    <row r="30" spans="1:6" ht="34.9" customHeight="1" x14ac:dyDescent="0.25">
      <c r="A30" s="1">
        <f t="shared" si="3"/>
        <v>25</v>
      </c>
      <c r="B30" s="2" t="s">
        <v>7</v>
      </c>
      <c r="C30" s="3" t="s">
        <v>9</v>
      </c>
      <c r="D30" s="8">
        <f>320-D29</f>
        <v>220</v>
      </c>
      <c r="E30" s="19"/>
      <c r="F30" s="20">
        <f t="shared" si="4"/>
        <v>0</v>
      </c>
    </row>
    <row r="31" spans="1:6" ht="34.9" customHeight="1" x14ac:dyDescent="0.25">
      <c r="A31" s="1">
        <f t="shared" si="3"/>
        <v>26</v>
      </c>
      <c r="B31" s="2" t="s">
        <v>15</v>
      </c>
      <c r="C31" s="3" t="s">
        <v>9</v>
      </c>
      <c r="D31" s="8">
        <v>320</v>
      </c>
      <c r="E31" s="19"/>
      <c r="F31" s="20">
        <f t="shared" si="4"/>
        <v>0</v>
      </c>
    </row>
    <row r="32" spans="1:6" ht="34.9" customHeight="1" x14ac:dyDescent="0.25">
      <c r="A32" s="1">
        <f t="shared" si="3"/>
        <v>27</v>
      </c>
      <c r="B32" s="2" t="s">
        <v>42</v>
      </c>
      <c r="C32" s="3" t="s">
        <v>9</v>
      </c>
      <c r="D32" s="8">
        <f>600-D31</f>
        <v>280</v>
      </c>
      <c r="E32" s="19"/>
      <c r="F32" s="20">
        <f t="shared" si="4"/>
        <v>0</v>
      </c>
    </row>
    <row r="33" spans="1:6" ht="34.9" customHeight="1" x14ac:dyDescent="0.25">
      <c r="A33" s="1">
        <f t="shared" si="3"/>
        <v>28</v>
      </c>
      <c r="B33" s="2" t="s">
        <v>17</v>
      </c>
      <c r="C33" s="3" t="s">
        <v>9</v>
      </c>
      <c r="D33" s="8">
        <v>50</v>
      </c>
      <c r="E33" s="19"/>
      <c r="F33" s="20">
        <f t="shared" si="4"/>
        <v>0</v>
      </c>
    </row>
    <row r="34" spans="1:6" ht="34.9" customHeight="1" x14ac:dyDescent="0.25">
      <c r="A34" s="1">
        <f t="shared" si="3"/>
        <v>29</v>
      </c>
      <c r="B34" s="2" t="s">
        <v>8</v>
      </c>
      <c r="C34" s="3" t="s">
        <v>10</v>
      </c>
      <c r="D34" s="8">
        <v>1</v>
      </c>
      <c r="E34" s="19"/>
      <c r="F34" s="20">
        <f t="shared" si="4"/>
        <v>0</v>
      </c>
    </row>
    <row r="35" spans="1:6" ht="34.9" customHeight="1" x14ac:dyDescent="0.25">
      <c r="A35" s="1">
        <f t="shared" si="3"/>
        <v>30</v>
      </c>
      <c r="B35" s="2" t="s">
        <v>16</v>
      </c>
      <c r="C35" s="3" t="s">
        <v>10</v>
      </c>
      <c r="D35" s="8">
        <v>1</v>
      </c>
      <c r="E35" s="19"/>
      <c r="F35" s="20">
        <f t="shared" si="4"/>
        <v>0</v>
      </c>
    </row>
    <row r="36" spans="1:6" ht="34.9" customHeight="1" x14ac:dyDescent="0.25">
      <c r="A36" s="1">
        <f t="shared" si="3"/>
        <v>31</v>
      </c>
      <c r="B36" s="2" t="s">
        <v>13</v>
      </c>
      <c r="C36" s="3" t="s">
        <v>10</v>
      </c>
      <c r="D36" s="8">
        <v>1</v>
      </c>
      <c r="E36" s="19"/>
      <c r="F36" s="20">
        <f t="shared" si="4"/>
        <v>0</v>
      </c>
    </row>
    <row r="37" spans="1:6" ht="34.9" customHeight="1" x14ac:dyDescent="0.25">
      <c r="A37" s="1">
        <f t="shared" si="3"/>
        <v>32</v>
      </c>
      <c r="B37" s="2" t="s">
        <v>14</v>
      </c>
      <c r="C37" s="3" t="s">
        <v>11</v>
      </c>
      <c r="D37" s="8">
        <v>12</v>
      </c>
      <c r="E37" s="19"/>
      <c r="F37" s="20">
        <f t="shared" si="4"/>
        <v>0</v>
      </c>
    </row>
    <row r="38" spans="1:6" ht="34.9" customHeight="1" x14ac:dyDescent="0.25">
      <c r="A38" s="1">
        <f t="shared" si="3"/>
        <v>33</v>
      </c>
      <c r="B38" s="2" t="s">
        <v>21</v>
      </c>
      <c r="C38" s="3" t="s">
        <v>22</v>
      </c>
      <c r="D38" s="8">
        <v>3720</v>
      </c>
      <c r="E38" s="19"/>
      <c r="F38" s="20">
        <f t="shared" si="4"/>
        <v>0</v>
      </c>
    </row>
    <row r="39" spans="1:6" ht="34.9" customHeight="1" x14ac:dyDescent="0.25">
      <c r="A39" s="1">
        <f t="shared" si="3"/>
        <v>34</v>
      </c>
      <c r="B39" s="2" t="s">
        <v>57</v>
      </c>
      <c r="C39" s="3" t="s">
        <v>24</v>
      </c>
      <c r="D39" s="8">
        <v>2480</v>
      </c>
      <c r="E39" s="19"/>
      <c r="F39" s="20">
        <f t="shared" si="4"/>
        <v>0</v>
      </c>
    </row>
    <row r="40" spans="1:6" ht="34.9" customHeight="1" x14ac:dyDescent="0.25">
      <c r="A40" s="1">
        <f>1+A39</f>
        <v>35</v>
      </c>
      <c r="B40" s="2" t="s">
        <v>23</v>
      </c>
      <c r="C40" s="3" t="s">
        <v>10</v>
      </c>
      <c r="D40" s="8">
        <v>1</v>
      </c>
      <c r="E40" s="19"/>
      <c r="F40" s="20">
        <f t="shared" si="4"/>
        <v>0</v>
      </c>
    </row>
    <row r="41" spans="1:6" ht="34.9" customHeight="1" x14ac:dyDescent="0.25">
      <c r="A41" s="1">
        <f t="shared" si="3"/>
        <v>36</v>
      </c>
      <c r="B41" s="2" t="s">
        <v>43</v>
      </c>
      <c r="C41" s="3" t="s">
        <v>24</v>
      </c>
      <c r="D41" s="8">
        <v>4980</v>
      </c>
      <c r="E41" s="19"/>
      <c r="F41" s="20">
        <f t="shared" si="4"/>
        <v>0</v>
      </c>
    </row>
    <row r="42" spans="1:6" ht="34.9" customHeight="1" x14ac:dyDescent="0.25">
      <c r="A42" s="1">
        <f t="shared" si="3"/>
        <v>37</v>
      </c>
      <c r="B42" s="2" t="s">
        <v>25</v>
      </c>
      <c r="C42" s="3" t="s">
        <v>22</v>
      </c>
      <c r="D42" s="8">
        <v>1160</v>
      </c>
      <c r="E42" s="19"/>
      <c r="F42" s="20">
        <f t="shared" si="4"/>
        <v>0</v>
      </c>
    </row>
    <row r="43" spans="1:6" ht="34.9" customHeight="1" x14ac:dyDescent="0.25">
      <c r="A43" s="1">
        <f t="shared" si="3"/>
        <v>38</v>
      </c>
      <c r="B43" s="2" t="s">
        <v>26</v>
      </c>
      <c r="C43" s="3" t="s">
        <v>22</v>
      </c>
      <c r="D43" s="8">
        <v>2500</v>
      </c>
      <c r="E43" s="19"/>
      <c r="F43" s="20">
        <f t="shared" si="4"/>
        <v>0</v>
      </c>
    </row>
    <row r="44" spans="1:6" ht="34.9" customHeight="1" x14ac:dyDescent="0.25">
      <c r="A44" s="1">
        <f t="shared" si="3"/>
        <v>39</v>
      </c>
      <c r="B44" s="2" t="s">
        <v>27</v>
      </c>
      <c r="C44" s="3" t="s">
        <v>24</v>
      </c>
      <c r="D44" s="3">
        <v>30.5</v>
      </c>
      <c r="E44" s="19"/>
      <c r="F44" s="20">
        <f t="shared" si="4"/>
        <v>0</v>
      </c>
    </row>
    <row r="45" spans="1:6" ht="23.45" customHeight="1" x14ac:dyDescent="0.25">
      <c r="A45" s="15" t="s">
        <v>18</v>
      </c>
      <c r="B45" s="15"/>
      <c r="C45" s="15"/>
      <c r="D45" s="15"/>
      <c r="E45" s="15"/>
      <c r="F45" s="22">
        <f>SUBTOTAL(9,F23:F44)</f>
        <v>0</v>
      </c>
    </row>
    <row r="46" spans="1:6" ht="51" customHeight="1" x14ac:dyDescent="0.25">
      <c r="A46" s="1">
        <v>40</v>
      </c>
      <c r="B46" s="2" t="s">
        <v>32</v>
      </c>
      <c r="C46" s="3" t="s">
        <v>10</v>
      </c>
      <c r="D46" s="3">
        <v>1</v>
      </c>
      <c r="E46" s="19"/>
      <c r="F46" s="20">
        <f t="shared" ref="F46:F51" si="5">D46*E46</f>
        <v>0</v>
      </c>
    </row>
    <row r="47" spans="1:6" ht="34.15" customHeight="1" x14ac:dyDescent="0.25">
      <c r="A47" s="1">
        <f t="shared" ref="A47:A51" si="6">A46+1</f>
        <v>41</v>
      </c>
      <c r="B47" s="2" t="s">
        <v>49</v>
      </c>
      <c r="C47" s="3" t="s">
        <v>10</v>
      </c>
      <c r="D47" s="3">
        <v>1</v>
      </c>
      <c r="E47" s="19"/>
      <c r="F47" s="20">
        <f t="shared" si="5"/>
        <v>0</v>
      </c>
    </row>
    <row r="48" spans="1:6" ht="34.15" customHeight="1" x14ac:dyDescent="0.25">
      <c r="A48" s="1">
        <f t="shared" si="6"/>
        <v>42</v>
      </c>
      <c r="B48" s="9" t="s">
        <v>47</v>
      </c>
      <c r="C48" s="10" t="s">
        <v>11</v>
      </c>
      <c r="D48" s="10">
        <v>16</v>
      </c>
      <c r="E48" s="19"/>
      <c r="F48" s="20">
        <f t="shared" si="5"/>
        <v>0</v>
      </c>
    </row>
    <row r="49" spans="1:6" ht="34.15" customHeight="1" x14ac:dyDescent="0.25">
      <c r="A49" s="1">
        <f t="shared" si="6"/>
        <v>43</v>
      </c>
      <c r="B49" s="2" t="s">
        <v>48</v>
      </c>
      <c r="C49" s="3" t="s">
        <v>11</v>
      </c>
      <c r="D49" s="3">
        <v>16</v>
      </c>
      <c r="E49" s="19"/>
      <c r="F49" s="20">
        <f t="shared" si="5"/>
        <v>0</v>
      </c>
    </row>
    <row r="50" spans="1:6" ht="34.9" customHeight="1" x14ac:dyDescent="0.25">
      <c r="A50" s="1">
        <f t="shared" si="6"/>
        <v>44</v>
      </c>
      <c r="B50" s="9" t="s">
        <v>44</v>
      </c>
      <c r="C50" s="10" t="s">
        <v>10</v>
      </c>
      <c r="D50" s="11">
        <v>1</v>
      </c>
      <c r="E50" s="21">
        <v>4000</v>
      </c>
      <c r="F50" s="20">
        <f t="shared" si="5"/>
        <v>4000</v>
      </c>
    </row>
    <row r="51" spans="1:6" ht="34.15" customHeight="1" x14ac:dyDescent="0.25">
      <c r="A51" s="1">
        <f t="shared" si="6"/>
        <v>45</v>
      </c>
      <c r="B51" s="4" t="s">
        <v>19</v>
      </c>
      <c r="C51" s="3" t="s">
        <v>10</v>
      </c>
      <c r="D51" s="3">
        <v>1</v>
      </c>
      <c r="E51" s="21">
        <v>55000</v>
      </c>
      <c r="F51" s="20">
        <f t="shared" si="5"/>
        <v>55000</v>
      </c>
    </row>
    <row r="52" spans="1:6" ht="34.15" customHeight="1" x14ac:dyDescent="0.25">
      <c r="A52" s="13" t="s">
        <v>33</v>
      </c>
      <c r="B52" s="13"/>
      <c r="C52" s="13"/>
      <c r="D52" s="13"/>
      <c r="E52" s="13"/>
      <c r="F52" s="22">
        <f>SUBTOTAL(9,F23:F51,F4:F20)</f>
        <v>59000</v>
      </c>
    </row>
    <row r="53" spans="1:6" ht="40.9" customHeight="1" x14ac:dyDescent="0.25"/>
    <row r="54" spans="1:6" ht="45.6" customHeight="1" x14ac:dyDescent="0.25">
      <c r="A54" s="5" t="s">
        <v>0</v>
      </c>
      <c r="B54" s="6" t="s">
        <v>12</v>
      </c>
      <c r="C54" s="7" t="s">
        <v>4</v>
      </c>
      <c r="D54" s="7" t="s">
        <v>1</v>
      </c>
      <c r="E54" s="7" t="s">
        <v>2</v>
      </c>
      <c r="F54" s="7" t="s">
        <v>3</v>
      </c>
    </row>
    <row r="55" spans="1:6" ht="24" customHeight="1" x14ac:dyDescent="0.25">
      <c r="A55" s="16" t="s">
        <v>29</v>
      </c>
      <c r="B55" s="17"/>
      <c r="C55" s="17"/>
      <c r="D55" s="17"/>
      <c r="E55" s="17"/>
      <c r="F55" s="18"/>
    </row>
    <row r="56" spans="1:6" ht="34.9" customHeight="1" x14ac:dyDescent="0.25">
      <c r="A56" s="1">
        <v>46</v>
      </c>
      <c r="B56" s="2" t="s">
        <v>40</v>
      </c>
      <c r="C56" s="3" t="s">
        <v>10</v>
      </c>
      <c r="D56" s="3">
        <v>1</v>
      </c>
      <c r="E56" s="19"/>
      <c r="F56" s="20">
        <f>D56*E56</f>
        <v>0</v>
      </c>
    </row>
    <row r="57" spans="1:6" ht="34.9" customHeight="1" x14ac:dyDescent="0.25">
      <c r="A57" s="1">
        <f t="shared" ref="A57:A81" si="7">1+A56</f>
        <v>47</v>
      </c>
      <c r="B57" s="2" t="s">
        <v>37</v>
      </c>
      <c r="C57" s="3" t="s">
        <v>10</v>
      </c>
      <c r="D57" s="3">
        <v>1</v>
      </c>
      <c r="E57" s="19"/>
      <c r="F57" s="20">
        <f>D57*E57</f>
        <v>0</v>
      </c>
    </row>
    <row r="58" spans="1:6" ht="34.9" customHeight="1" x14ac:dyDescent="0.25">
      <c r="A58" s="1">
        <f t="shared" si="7"/>
        <v>48</v>
      </c>
      <c r="B58" s="2" t="s">
        <v>54</v>
      </c>
      <c r="C58" s="3" t="s">
        <v>10</v>
      </c>
      <c r="D58" s="3">
        <v>1</v>
      </c>
      <c r="E58" s="19"/>
      <c r="F58" s="20">
        <f>D58*E58</f>
        <v>0</v>
      </c>
    </row>
    <row r="59" spans="1:6" ht="34.9" customHeight="1" x14ac:dyDescent="0.25">
      <c r="A59" s="1">
        <f t="shared" si="7"/>
        <v>49</v>
      </c>
      <c r="B59" s="2" t="s">
        <v>39</v>
      </c>
      <c r="C59" s="3" t="s">
        <v>10</v>
      </c>
      <c r="D59" s="3">
        <v>1</v>
      </c>
      <c r="E59" s="19"/>
      <c r="F59" s="20">
        <f>D59*E59</f>
        <v>0</v>
      </c>
    </row>
    <row r="60" spans="1:6" ht="34.9" customHeight="1" x14ac:dyDescent="0.25">
      <c r="A60" s="1">
        <f t="shared" si="7"/>
        <v>50</v>
      </c>
      <c r="B60" s="2" t="s">
        <v>41</v>
      </c>
      <c r="C60" s="3" t="s">
        <v>10</v>
      </c>
      <c r="D60" s="3">
        <v>1</v>
      </c>
      <c r="E60" s="19"/>
      <c r="F60" s="20">
        <f>D60*E60</f>
        <v>0</v>
      </c>
    </row>
    <row r="61" spans="1:6" ht="34.9" customHeight="1" x14ac:dyDescent="0.25">
      <c r="A61" s="1">
        <f t="shared" si="7"/>
        <v>51</v>
      </c>
      <c r="B61" s="2" t="s">
        <v>5</v>
      </c>
      <c r="C61" s="3" t="s">
        <v>9</v>
      </c>
      <c r="D61" s="3">
        <v>100</v>
      </c>
      <c r="E61" s="19"/>
      <c r="F61" s="20">
        <f t="shared" ref="F61:F81" si="8">D61*E61</f>
        <v>0</v>
      </c>
    </row>
    <row r="62" spans="1:6" ht="34.9" customHeight="1" x14ac:dyDescent="0.25">
      <c r="A62" s="1">
        <f t="shared" si="7"/>
        <v>52</v>
      </c>
      <c r="B62" s="2" t="s">
        <v>6</v>
      </c>
      <c r="C62" s="3" t="s">
        <v>9</v>
      </c>
      <c r="D62" s="3">
        <v>100</v>
      </c>
      <c r="E62" s="19"/>
      <c r="F62" s="20">
        <f t="shared" si="8"/>
        <v>0</v>
      </c>
    </row>
    <row r="63" spans="1:6" ht="34.9" customHeight="1" x14ac:dyDescent="0.25">
      <c r="A63" s="1">
        <f t="shared" si="7"/>
        <v>53</v>
      </c>
      <c r="B63" s="2" t="s">
        <v>7</v>
      </c>
      <c r="C63" s="3" t="s">
        <v>9</v>
      </c>
      <c r="D63" s="3">
        <f>320-D62</f>
        <v>220</v>
      </c>
      <c r="E63" s="19"/>
      <c r="F63" s="20">
        <f t="shared" si="8"/>
        <v>0</v>
      </c>
    </row>
    <row r="64" spans="1:6" ht="34.9" customHeight="1" x14ac:dyDescent="0.25">
      <c r="A64" s="1">
        <f t="shared" si="7"/>
        <v>54</v>
      </c>
      <c r="B64" s="2" t="s">
        <v>15</v>
      </c>
      <c r="C64" s="3" t="s">
        <v>9</v>
      </c>
      <c r="D64" s="3">
        <v>320</v>
      </c>
      <c r="E64" s="19"/>
      <c r="F64" s="20">
        <f t="shared" si="8"/>
        <v>0</v>
      </c>
    </row>
    <row r="65" spans="1:6" ht="34.9" customHeight="1" x14ac:dyDescent="0.25">
      <c r="A65" s="1">
        <f t="shared" si="7"/>
        <v>55</v>
      </c>
      <c r="B65" s="2" t="s">
        <v>42</v>
      </c>
      <c r="C65" s="3" t="s">
        <v>9</v>
      </c>
      <c r="D65" s="3">
        <f>600-D64</f>
        <v>280</v>
      </c>
      <c r="E65" s="19"/>
      <c r="F65" s="20">
        <f t="shared" si="8"/>
        <v>0</v>
      </c>
    </row>
    <row r="66" spans="1:6" ht="34.9" customHeight="1" x14ac:dyDescent="0.25">
      <c r="A66" s="1">
        <f t="shared" si="7"/>
        <v>56</v>
      </c>
      <c r="B66" s="2" t="s">
        <v>17</v>
      </c>
      <c r="C66" s="3" t="s">
        <v>9</v>
      </c>
      <c r="D66" s="3">
        <v>50</v>
      </c>
      <c r="E66" s="19"/>
      <c r="F66" s="20">
        <f t="shared" si="8"/>
        <v>0</v>
      </c>
    </row>
    <row r="67" spans="1:6" ht="34.9" customHeight="1" x14ac:dyDescent="0.25">
      <c r="A67" s="1">
        <f t="shared" si="7"/>
        <v>57</v>
      </c>
      <c r="B67" s="2" t="s">
        <v>8</v>
      </c>
      <c r="C67" s="3" t="s">
        <v>10</v>
      </c>
      <c r="D67" s="3">
        <v>1</v>
      </c>
      <c r="E67" s="19"/>
      <c r="F67" s="20">
        <f t="shared" si="8"/>
        <v>0</v>
      </c>
    </row>
    <row r="68" spans="1:6" ht="34.9" customHeight="1" x14ac:dyDescent="0.25">
      <c r="A68" s="1">
        <f t="shared" si="7"/>
        <v>58</v>
      </c>
      <c r="B68" s="2" t="s">
        <v>16</v>
      </c>
      <c r="C68" s="3" t="s">
        <v>10</v>
      </c>
      <c r="D68" s="3">
        <v>1</v>
      </c>
      <c r="E68" s="19"/>
      <c r="F68" s="20">
        <f t="shared" si="8"/>
        <v>0</v>
      </c>
    </row>
    <row r="69" spans="1:6" ht="34.9" customHeight="1" x14ac:dyDescent="0.25">
      <c r="A69" s="1">
        <f t="shared" si="7"/>
        <v>59</v>
      </c>
      <c r="B69" s="2" t="s">
        <v>13</v>
      </c>
      <c r="C69" s="3" t="s">
        <v>10</v>
      </c>
      <c r="D69" s="3">
        <v>1</v>
      </c>
      <c r="E69" s="19"/>
      <c r="F69" s="20">
        <f t="shared" si="8"/>
        <v>0</v>
      </c>
    </row>
    <row r="70" spans="1:6" ht="34.9" customHeight="1" x14ac:dyDescent="0.25">
      <c r="A70" s="1">
        <f t="shared" si="7"/>
        <v>60</v>
      </c>
      <c r="B70" s="2" t="s">
        <v>14</v>
      </c>
      <c r="C70" s="3" t="s">
        <v>11</v>
      </c>
      <c r="D70" s="3">
        <v>12</v>
      </c>
      <c r="E70" s="19"/>
      <c r="F70" s="20">
        <f t="shared" ref="F70:F75" si="9">D70*E70</f>
        <v>0</v>
      </c>
    </row>
    <row r="71" spans="1:6" ht="34.9" customHeight="1" x14ac:dyDescent="0.25">
      <c r="A71" s="1">
        <f t="shared" si="7"/>
        <v>61</v>
      </c>
      <c r="B71" s="2" t="s">
        <v>21</v>
      </c>
      <c r="C71" s="3" t="s">
        <v>22</v>
      </c>
      <c r="D71" s="8">
        <v>3200</v>
      </c>
      <c r="E71" s="19"/>
      <c r="F71" s="20">
        <f t="shared" si="9"/>
        <v>0</v>
      </c>
    </row>
    <row r="72" spans="1:6" ht="34.9" customHeight="1" x14ac:dyDescent="0.25">
      <c r="A72" s="1">
        <f t="shared" si="7"/>
        <v>62</v>
      </c>
      <c r="B72" s="2" t="s">
        <v>23</v>
      </c>
      <c r="C72" s="3" t="s">
        <v>10</v>
      </c>
      <c r="D72" s="8">
        <v>1</v>
      </c>
      <c r="E72" s="19"/>
      <c r="F72" s="20">
        <f t="shared" si="9"/>
        <v>0</v>
      </c>
    </row>
    <row r="73" spans="1:6" ht="34.9" customHeight="1" x14ac:dyDescent="0.25">
      <c r="A73" s="1">
        <f t="shared" si="7"/>
        <v>63</v>
      </c>
      <c r="B73" s="2" t="s">
        <v>43</v>
      </c>
      <c r="C73" s="3" t="s">
        <v>24</v>
      </c>
      <c r="D73" s="12">
        <v>3000</v>
      </c>
      <c r="E73" s="19"/>
      <c r="F73" s="20">
        <f t="shared" si="9"/>
        <v>0</v>
      </c>
    </row>
    <row r="74" spans="1:6" ht="34.9" customHeight="1" x14ac:dyDescent="0.25">
      <c r="A74" s="1">
        <f t="shared" si="7"/>
        <v>64</v>
      </c>
      <c r="B74" s="2" t="s">
        <v>25</v>
      </c>
      <c r="C74" s="3" t="s">
        <v>22</v>
      </c>
      <c r="D74" s="8">
        <v>950</v>
      </c>
      <c r="E74" s="19"/>
      <c r="F74" s="20">
        <f t="shared" si="9"/>
        <v>0</v>
      </c>
    </row>
    <row r="75" spans="1:6" ht="34.9" customHeight="1" x14ac:dyDescent="0.25">
      <c r="A75" s="1">
        <f t="shared" si="7"/>
        <v>65</v>
      </c>
      <c r="B75" s="2" t="s">
        <v>26</v>
      </c>
      <c r="C75" s="3" t="s">
        <v>22</v>
      </c>
      <c r="D75" s="8">
        <v>2250</v>
      </c>
      <c r="E75" s="19"/>
      <c r="F75" s="20">
        <f t="shared" si="9"/>
        <v>0</v>
      </c>
    </row>
    <row r="76" spans="1:6" ht="34.9" customHeight="1" x14ac:dyDescent="0.25">
      <c r="A76" s="1">
        <f t="shared" si="7"/>
        <v>66</v>
      </c>
      <c r="B76" s="2" t="s">
        <v>53</v>
      </c>
      <c r="C76" s="3" t="s">
        <v>10</v>
      </c>
      <c r="D76" s="3">
        <v>1</v>
      </c>
      <c r="E76" s="19"/>
      <c r="F76" s="20">
        <f t="shared" si="8"/>
        <v>0</v>
      </c>
    </row>
    <row r="77" spans="1:6" ht="34.9" customHeight="1" x14ac:dyDescent="0.25">
      <c r="A77" s="1">
        <f t="shared" si="7"/>
        <v>67</v>
      </c>
      <c r="B77" s="2" t="s">
        <v>55</v>
      </c>
      <c r="C77" s="3" t="s">
        <v>10</v>
      </c>
      <c r="D77" s="3">
        <v>1</v>
      </c>
      <c r="E77" s="19"/>
      <c r="F77" s="20">
        <f t="shared" si="8"/>
        <v>0</v>
      </c>
    </row>
    <row r="78" spans="1:6" ht="34.9" customHeight="1" x14ac:dyDescent="0.25">
      <c r="A78" s="1">
        <f t="shared" si="7"/>
        <v>68</v>
      </c>
      <c r="B78" s="2" t="s">
        <v>59</v>
      </c>
      <c r="C78" s="3" t="s">
        <v>10</v>
      </c>
      <c r="D78" s="3">
        <v>1</v>
      </c>
      <c r="E78" s="19"/>
      <c r="F78" s="20">
        <f t="shared" si="8"/>
        <v>0</v>
      </c>
    </row>
    <row r="79" spans="1:6" ht="34.9" customHeight="1" x14ac:dyDescent="0.25">
      <c r="A79" s="1">
        <f t="shared" si="7"/>
        <v>69</v>
      </c>
      <c r="B79" s="2" t="s">
        <v>50</v>
      </c>
      <c r="C79" s="3" t="s">
        <v>22</v>
      </c>
      <c r="D79" s="3">
        <v>73</v>
      </c>
      <c r="E79" s="19"/>
      <c r="F79" s="20">
        <f t="shared" si="8"/>
        <v>0</v>
      </c>
    </row>
    <row r="80" spans="1:6" ht="34.9" customHeight="1" x14ac:dyDescent="0.25">
      <c r="A80" s="1">
        <f t="shared" si="7"/>
        <v>70</v>
      </c>
      <c r="B80" s="2" t="s">
        <v>51</v>
      </c>
      <c r="C80" s="3" t="s">
        <v>22</v>
      </c>
      <c r="D80" s="3">
        <v>170</v>
      </c>
      <c r="E80" s="19"/>
      <c r="F80" s="20">
        <f t="shared" si="8"/>
        <v>0</v>
      </c>
    </row>
    <row r="81" spans="1:6" ht="34.9" customHeight="1" x14ac:dyDescent="0.25">
      <c r="A81" s="1">
        <f t="shared" si="7"/>
        <v>71</v>
      </c>
      <c r="B81" s="2" t="s">
        <v>56</v>
      </c>
      <c r="C81" s="3" t="s">
        <v>52</v>
      </c>
      <c r="D81" s="3">
        <v>143</v>
      </c>
      <c r="E81" s="19"/>
      <c r="F81" s="20">
        <f t="shared" si="8"/>
        <v>0</v>
      </c>
    </row>
    <row r="82" spans="1:6" ht="24" customHeight="1" x14ac:dyDescent="0.25">
      <c r="A82" s="15" t="s">
        <v>28</v>
      </c>
      <c r="B82" s="15"/>
      <c r="C82" s="15"/>
      <c r="D82" s="15"/>
      <c r="E82" s="15"/>
      <c r="F82" s="22">
        <f>SUBTOTAL(9,F56:F81)</f>
        <v>0</v>
      </c>
    </row>
    <row r="83" spans="1:6" ht="51" customHeight="1" x14ac:dyDescent="0.25">
      <c r="A83" s="1">
        <v>72</v>
      </c>
      <c r="B83" s="2" t="s">
        <v>34</v>
      </c>
      <c r="C83" s="3" t="s">
        <v>10</v>
      </c>
      <c r="D83" s="3">
        <v>1</v>
      </c>
      <c r="E83" s="19"/>
      <c r="F83" s="20">
        <f t="shared" ref="F83:F87" si="10">D83*E83</f>
        <v>0</v>
      </c>
    </row>
    <row r="84" spans="1:6" ht="34.15" customHeight="1" x14ac:dyDescent="0.25">
      <c r="A84" s="1">
        <f>A83+1</f>
        <v>73</v>
      </c>
      <c r="B84" s="9" t="s">
        <v>45</v>
      </c>
      <c r="C84" s="10" t="s">
        <v>11</v>
      </c>
      <c r="D84" s="10">
        <v>8</v>
      </c>
      <c r="E84" s="19"/>
      <c r="F84" s="20">
        <f t="shared" si="10"/>
        <v>0</v>
      </c>
    </row>
    <row r="85" spans="1:6" ht="34.15" customHeight="1" x14ac:dyDescent="0.25">
      <c r="A85" s="1">
        <f t="shared" ref="A85:A87" si="11">A84+1</f>
        <v>74</v>
      </c>
      <c r="B85" s="2" t="s">
        <v>46</v>
      </c>
      <c r="C85" s="3" t="s">
        <v>11</v>
      </c>
      <c r="D85" s="3">
        <v>8</v>
      </c>
      <c r="E85" s="19"/>
      <c r="F85" s="20">
        <f t="shared" si="10"/>
        <v>0</v>
      </c>
    </row>
    <row r="86" spans="1:6" ht="34.9" customHeight="1" x14ac:dyDescent="0.25">
      <c r="A86" s="1">
        <f t="shared" si="11"/>
        <v>75</v>
      </c>
      <c r="B86" s="9" t="s">
        <v>44</v>
      </c>
      <c r="C86" s="10" t="s">
        <v>10</v>
      </c>
      <c r="D86" s="11">
        <v>1</v>
      </c>
      <c r="E86" s="21">
        <v>4000</v>
      </c>
      <c r="F86" s="20">
        <f t="shared" si="10"/>
        <v>4000</v>
      </c>
    </row>
    <row r="87" spans="1:6" ht="34.15" customHeight="1" x14ac:dyDescent="0.25">
      <c r="A87" s="1">
        <f t="shared" si="11"/>
        <v>76</v>
      </c>
      <c r="B87" s="4" t="s">
        <v>19</v>
      </c>
      <c r="C87" s="3" t="s">
        <v>10</v>
      </c>
      <c r="D87" s="3">
        <v>1</v>
      </c>
      <c r="E87" s="21">
        <v>27000</v>
      </c>
      <c r="F87" s="20">
        <f t="shared" si="10"/>
        <v>27000</v>
      </c>
    </row>
    <row r="88" spans="1:6" ht="34.15" customHeight="1" x14ac:dyDescent="0.25">
      <c r="A88" s="13" t="s">
        <v>35</v>
      </c>
      <c r="B88" s="13"/>
      <c r="C88" s="13"/>
      <c r="D88" s="13"/>
      <c r="E88" s="13"/>
      <c r="F88" s="22">
        <f>SUBTOTAL(9,F56:F87)</f>
        <v>31000</v>
      </c>
    </row>
    <row r="89" spans="1:6" ht="40.9" customHeight="1" x14ac:dyDescent="0.25"/>
    <row r="90" spans="1:6" ht="34.9" customHeight="1" x14ac:dyDescent="0.25">
      <c r="A90" s="13" t="s">
        <v>36</v>
      </c>
      <c r="B90" s="13"/>
      <c r="C90" s="13"/>
      <c r="D90" s="13"/>
      <c r="E90" s="13"/>
      <c r="F90" s="22">
        <f>F88+F52</f>
        <v>90000</v>
      </c>
    </row>
  </sheetData>
  <sheetProtection algorithmName="SHA-512" hashValue="r93GqV9nBcVPf5ShAwAaP2pw9v5cJRzikzlBThFFJ2Hb9/4CinjJOfv7i7YD8bk6OjFQy0ro54t6rg2Tl3YWhA==" saltValue="GuTjEL9lK3M3JC5RssM4CQ==" spinCount="100000" sheet="1" objects="1" scenarios="1"/>
  <mergeCells count="10">
    <mergeCell ref="A88:E88"/>
    <mergeCell ref="A90:E90"/>
    <mergeCell ref="A1:F1"/>
    <mergeCell ref="A21:E21"/>
    <mergeCell ref="A52:E52"/>
    <mergeCell ref="A3:F3"/>
    <mergeCell ref="A22:F22"/>
    <mergeCell ref="A45:E45"/>
    <mergeCell ref="A55:F55"/>
    <mergeCell ref="A82:E82"/>
  </mergeCells>
  <printOptions horizontalCentered="1"/>
  <pageMargins left="0.45" right="0.45" top="0.5" bottom="0.5" header="0.3" footer="0.3"/>
  <pageSetup scale="71" fitToHeight="3" orientation="portrait" horizontalDpi="300" verticalDpi="300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1125</Spec_x0020__x0023_>
    <EmailSubject xmlns="http://schemas.microsoft.com/sharepoint/v3" xsi:nil="true"/>
    <Spec_x0020__x0023_ xmlns="b3fec781-62d2-4f50-9b0f-56b6ddda0866">083-20</Spec_x0020__x0023_>
    <Doc_x0020_Type xmlns="c0086056-5044-4a33-b29f-c75672ab2bba">Appendix B Bid Workbook</Doc_x0020_Type>
    <S_Year xmlns="c0086056-5044-4a33-b29f-c75672ab2bba">2020</S_Year>
    <EmailCc xmlns="http://schemas.microsoft.com/sharepoint/v3" xsi:nil="true"/>
    <_dlc_DocId xmlns="53dbc0f4-2d3d-44b3-9905-25b4807b1361">EV5DVUR6RRZR-1275146407-38619</_dlc_DocId>
    <_dlc_DocIdUrl xmlns="53dbc0f4-2d3d-44b3-9905-25b4807b1361">
      <Url>http://finance/supply/pba/_layouts/15/DocIdRedir.aspx?ID=EV5DVUR6RRZR-1275146407-38619</Url>
      <Description>EV5DVUR6RRZR-1275146407-38619</Description>
    </_dlc_DocIdUrl>
  </documentManagement>
</p:properties>
</file>

<file path=customXml/itemProps1.xml><?xml version="1.0" encoding="utf-8"?>
<ds:datastoreItem xmlns:ds="http://schemas.openxmlformats.org/officeDocument/2006/customXml" ds:itemID="{0C46E01A-14E3-4108-A959-C33C954B4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399B3D-9B3B-4E1E-B54D-4EF28C87A3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5FD292E-40B8-4230-B78B-6B2F7D883C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F945D8-DCB7-4E2D-B882-4841153A5BEC}">
  <ds:schemaRefs>
    <ds:schemaRef ds:uri="http://schemas.microsoft.com/sharepoint/v3"/>
    <ds:schemaRef ds:uri="http://purl.org/dc/dcmitype/"/>
    <ds:schemaRef ds:uri="c0086056-5044-4a33-b29f-c75672ab2bb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3fec781-62d2-4f50-9b0f-56b6ddda0866"/>
    <ds:schemaRef ds:uri="http://schemas.microsoft.com/office/infopath/2007/PartnerControls"/>
    <ds:schemaRef ds:uri="a6a118c7-e855-4f4e-b8ad-80e33b796d81"/>
    <ds:schemaRef ds:uri="af23f7e8-60b8-4754-8d26-933e50c84a94"/>
    <ds:schemaRef ds:uri="http://schemas.microsoft.com/office/2006/metadata/properties"/>
    <ds:schemaRef ds:uri="http://purl.org/dc/terms/"/>
    <ds:schemaRef ds:uri="53dbc0f4-2d3d-44b3-9905-25b4807b1361"/>
    <ds:schemaRef ds:uri="http://schemas.microsoft.com/sharepoint/v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083-20 Bid Workbook</vt:lpstr>
      <vt:lpstr>'083-20 Bid Workbook'!Print_Area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083-20 Appendix B - Bid Workbook</dc:title>
  <dc:creator>Svenson, Erik/CLT</dc:creator>
  <cp:lastModifiedBy>Perez, Joe</cp:lastModifiedBy>
  <cp:lastPrinted>2020-08-12T20:32:43Z</cp:lastPrinted>
  <dcterms:created xsi:type="dcterms:W3CDTF">2020-01-14T15:27:53Z</dcterms:created>
  <dcterms:modified xsi:type="dcterms:W3CDTF">2020-08-12T20:37:49Z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e93714b1-4d50-467b-b6da-69c1d930beb9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