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Client\C$\Users\CAMAC\Documents\Formal Solicitations\063-20 IFB\"/>
    </mc:Choice>
  </mc:AlternateContent>
  <bookViews>
    <workbookView xWindow="0" yWindow="0" windowWidth="12285" windowHeight="5940" tabRatio="402"/>
  </bookViews>
  <sheets>
    <sheet name="Water Main" sheetId="2" r:id="rId1"/>
    <sheet name="Force Main 7th-12th" sheetId="3" r:id="rId2"/>
    <sheet name="Force Main 12th-16th" sheetId="4" r:id="rId3"/>
  </sheets>
  <definedNames>
    <definedName name="_xlnm.Print_Area" localSheetId="2">'Force Main 12th-16th'!$A$1:$G$46</definedName>
    <definedName name="_xlnm.Print_Area" localSheetId="1">'Force Main 7th-12th'!$A$1:$G$44</definedName>
    <definedName name="_xlnm.Print_Area" localSheetId="0">'Water Main'!$A$1:$G$83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4" l="1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43" i="3"/>
  <c r="G39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82" i="2"/>
  <c r="G78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K9" i="2"/>
  <c r="G9" i="2"/>
  <c r="G8" i="2"/>
  <c r="G7" i="2"/>
  <c r="G38" i="4" l="1"/>
  <c r="G44" i="4" s="1"/>
</calcChain>
</file>

<file path=xl/sharedStrings.xml><?xml version="1.0" encoding="utf-8"?>
<sst xmlns="http://schemas.openxmlformats.org/spreadsheetml/2006/main" count="449" uniqueCount="168">
  <si>
    <t>Item</t>
  </si>
  <si>
    <t>Spec</t>
  </si>
  <si>
    <t>Est.</t>
  </si>
  <si>
    <t>Unit</t>
  </si>
  <si>
    <t>Description</t>
  </si>
  <si>
    <t>Unit Price</t>
  </si>
  <si>
    <t>Total Price</t>
  </si>
  <si>
    <t>No.</t>
  </si>
  <si>
    <t>Qty.</t>
  </si>
  <si>
    <t>LS</t>
  </si>
  <si>
    <t>EA</t>
  </si>
  <si>
    <t>LF</t>
  </si>
  <si>
    <t>SY</t>
  </si>
  <si>
    <t xml:space="preserve">                                1    LS </t>
  </si>
  <si>
    <t xml:space="preserve">SUBTOTAL                        </t>
  </si>
  <si>
    <t xml:space="preserve">GENERAL/SPECIAL CONDITIONS (MAX. 10% OF SUBTOTAL)                </t>
  </si>
  <si>
    <t>Num.</t>
  </si>
  <si>
    <t>801.XIII.1</t>
  </si>
  <si>
    <t>801.IX.1</t>
  </si>
  <si>
    <t>801.IX.2</t>
  </si>
  <si>
    <t>801.X.2</t>
  </si>
  <si>
    <t>801.IX.6</t>
  </si>
  <si>
    <t>801.X.5</t>
  </si>
  <si>
    <t>Testing Allowance</t>
  </si>
  <si>
    <t>JEA SWA</t>
  </si>
  <si>
    <t>*** JEA Water and Wastewater Standards or Technical Specifications Reference</t>
  </si>
  <si>
    <t>801.XIII.6</t>
  </si>
  <si>
    <t>801.XIII.2</t>
  </si>
  <si>
    <t>801.XIV.1</t>
  </si>
  <si>
    <t>801.XIV.4</t>
  </si>
  <si>
    <t>Case X Permanent Pavement Repair</t>
  </si>
  <si>
    <t xml:space="preserve"> TOTAL Bid Price (Subtotal plus General Conditions &amp; Special Conditions, inclusive transfer total to Page 1 Appendix B - Bid Form)</t>
  </si>
  <si>
    <t>063-20 Boulevard Street Force Main and Water Main Replacement</t>
  </si>
  <si>
    <t>WATER MAIN REPLACEMENT</t>
  </si>
  <si>
    <t>FORCE MAIN REPLACEMENT 7TH TO 12TH ST</t>
  </si>
  <si>
    <t>Frac Tank Allowance</t>
  </si>
  <si>
    <t>Sewage Removal Allowance</t>
  </si>
  <si>
    <t>801.IV.4</t>
  </si>
  <si>
    <t>CY</t>
  </si>
  <si>
    <t xml:space="preserve">A-3 Soil Backfill </t>
  </si>
  <si>
    <t>801.IV.8</t>
  </si>
  <si>
    <t>Flowable Fill</t>
  </si>
  <si>
    <t>801.VIII</t>
  </si>
  <si>
    <t xml:space="preserve">Sodding </t>
  </si>
  <si>
    <t>Removal of Paving</t>
  </si>
  <si>
    <t>Pavement Repair-Cross Cuts &amp; Patches (Case III)</t>
  </si>
  <si>
    <t>Mill and Resurface Asphalt Pavement</t>
  </si>
  <si>
    <t>Remove Concrete Driveway</t>
  </si>
  <si>
    <t>Replace Concrete Driveway</t>
  </si>
  <si>
    <t>801.X.3</t>
  </si>
  <si>
    <t>Remove Concrete Curb &amp; Gutter</t>
  </si>
  <si>
    <t>801.X.6</t>
  </si>
  <si>
    <t>Replace Concrete Curb &amp; Gutter</t>
  </si>
  <si>
    <t>801.X.1</t>
  </si>
  <si>
    <t>Remove Concrete Sidewalk</t>
  </si>
  <si>
    <t>801.X.4</t>
  </si>
  <si>
    <t>Replace Concrete Sidewalk</t>
  </si>
  <si>
    <t>801.IX.7</t>
  </si>
  <si>
    <t>Traffic Loops</t>
  </si>
  <si>
    <t>12-inch CLDI class 350. Water Main</t>
  </si>
  <si>
    <t>12-inch 45° Bend R.M.J.</t>
  </si>
  <si>
    <t>12-inch 90° Bend R.M.J.</t>
  </si>
  <si>
    <t>12-inch x 12-inch x 6-inch R.M.J. Tee</t>
  </si>
  <si>
    <t>12-inch x 12-inch x 8-inch R.M.J. Tee</t>
  </si>
  <si>
    <t>12-inch R.M.J. Plug/Cap</t>
  </si>
  <si>
    <t>12-inch Bell Restraints</t>
  </si>
  <si>
    <t>801.XIV.3</t>
  </si>
  <si>
    <t>12-inch Gate Valve CLDI class 350 R.M.J.</t>
  </si>
  <si>
    <t>801.III.2.3</t>
  </si>
  <si>
    <t>12-inch Abandonment of Piping by Grout Filling</t>
  </si>
  <si>
    <t>10-inch Restraints</t>
  </si>
  <si>
    <t>10-inch Tapping Sleeve &amp; Valve</t>
  </si>
  <si>
    <t>10-inch x 8-inch Tapping Sleeve &amp; Valve</t>
  </si>
  <si>
    <t>801.XIII.10</t>
  </si>
  <si>
    <t>10-inch Linestop Valve</t>
  </si>
  <si>
    <t>10-inch Abandonment of Piping by Grout Filling</t>
  </si>
  <si>
    <t>8-inch CLDI class 350. Water Main</t>
  </si>
  <si>
    <t>8-inch 11.25° Bend R.M.J.</t>
  </si>
  <si>
    <t>8-inch 45° Bend R.M.J.</t>
  </si>
  <si>
    <t>8-inch x 8-inch R.M.J. Tee</t>
  </si>
  <si>
    <t>8-inch R.M.J. Plug/Cap</t>
  </si>
  <si>
    <t>8-inch Bell Restraints</t>
  </si>
  <si>
    <t>8-inch Gate R.M.J. Valve</t>
  </si>
  <si>
    <t>8-inch Tapping Sleeve &amp; Valve</t>
  </si>
  <si>
    <t>8-inch Linestop Valve</t>
  </si>
  <si>
    <t>8-inch Abandonment of Piping by Grout Filling</t>
  </si>
  <si>
    <t>6-inch CLDI class 350. Water Main</t>
  </si>
  <si>
    <t>6-inch 45° Bend R.M.J.</t>
  </si>
  <si>
    <t>6-inch 90° Bend R.M.J.</t>
  </si>
  <si>
    <t>6-inch R.M.J. Plug/Cap</t>
  </si>
  <si>
    <t>6-inch Bell Restraints</t>
  </si>
  <si>
    <t>Fire Hydrant (W-13)</t>
  </si>
  <si>
    <t>801.III.3</t>
  </si>
  <si>
    <t>Existing Fire Hydrant Removal</t>
  </si>
  <si>
    <t>6-inch Gate R.M.J. Valve</t>
  </si>
  <si>
    <t>6-inch Tapping Sleeve &amp; Valve</t>
  </si>
  <si>
    <t>6-inch Linestop Valve</t>
  </si>
  <si>
    <t>6-inch Abandonment of Piping by Grout Filling</t>
  </si>
  <si>
    <t>4-inch CLDI class 350. Water Main</t>
  </si>
  <si>
    <t>4-inch 45° Bend R.M.J.</t>
  </si>
  <si>
    <t>4-inch 90° Bend R.M.J.</t>
  </si>
  <si>
    <t>4-inch R.M.J. Plug/Cap</t>
  </si>
  <si>
    <t>4-inch Bell Restraints</t>
  </si>
  <si>
    <t>4-inch Gate R.M.J. Valve</t>
  </si>
  <si>
    <t>4-inch Tapping Sleeve &amp; Valve</t>
  </si>
  <si>
    <t>4-inch Linestop Valve</t>
  </si>
  <si>
    <t>4-inch By 2-inch R.M.J. Reducer</t>
  </si>
  <si>
    <t>2-inch Polyethylene</t>
  </si>
  <si>
    <t>2-inch R.M.J. Plug/Cap</t>
  </si>
  <si>
    <t>801.XIII.12</t>
  </si>
  <si>
    <t>1-inch Temporary Sample Tap (W-25)</t>
  </si>
  <si>
    <t>801.XIII.9</t>
  </si>
  <si>
    <t>2-inch Short-Side Service</t>
  </si>
  <si>
    <t>2-inch Long-Side Service</t>
  </si>
  <si>
    <t>801.XIII.7</t>
  </si>
  <si>
    <t>Thrust Block</t>
  </si>
  <si>
    <t>Remove Asphalt Pavement</t>
  </si>
  <si>
    <t>Case III Permanent Pavement Repair</t>
  </si>
  <si>
    <t>801.XVII.1</t>
  </si>
  <si>
    <t>16-inch PVC DR25 C900 M.J. Force Main (Push-on)</t>
  </si>
  <si>
    <t>14-inch PVC DR25 C900 M.J. Force Main (Push-on)</t>
  </si>
  <si>
    <t>801.XVII.3</t>
  </si>
  <si>
    <t>16-inch 45° Bend R.M.J.</t>
  </si>
  <si>
    <t>16-inch 22.5° Bend R.M.J.</t>
  </si>
  <si>
    <t>16-inch x 14-inch Reducer RMJ</t>
  </si>
  <si>
    <t>801.XVIII.4</t>
  </si>
  <si>
    <t>2-inch Air Release Valve Assembly</t>
  </si>
  <si>
    <t>801.XVII.7</t>
  </si>
  <si>
    <t>16-inch Pipe Bell Restraints</t>
  </si>
  <si>
    <t>801.XV.4</t>
  </si>
  <si>
    <t>Connection to Existing Manhole/Lift Station</t>
  </si>
  <si>
    <t>801XVIII.1</t>
  </si>
  <si>
    <t>16-inch Resilient Seat Gate R.M.J. Valve</t>
  </si>
  <si>
    <t>14-inch Resilient Seat Gate R.M.J. Valve</t>
  </si>
  <si>
    <t>14-inch DI RMJ Sleeve</t>
  </si>
  <si>
    <t>14-inch R.M.J. Plug/Cap</t>
  </si>
  <si>
    <t>Abandon 14-inch Pipe by Grout Filling</t>
  </si>
  <si>
    <t>Abandon 6-inch Pipe by Grout Filling</t>
  </si>
  <si>
    <t>801.III.2.2</t>
  </si>
  <si>
    <t>Plug 2-inch ARV Line</t>
  </si>
  <si>
    <t>801.XV.2</t>
  </si>
  <si>
    <t>ARV Vault Removal</t>
  </si>
  <si>
    <t>SPECIAL CONDITION 03- CONNECT TO EXISTING FM AT 12TH</t>
  </si>
  <si>
    <t>Law Enforcement Allowance</t>
  </si>
  <si>
    <t>Case IV Permanent Pavement Repair</t>
  </si>
  <si>
    <t>16-inch 11.25° Bend R.M.J.</t>
  </si>
  <si>
    <t>14-inch 45° Bend R.M.J.</t>
  </si>
  <si>
    <t>14-inch Solid Sleeve</t>
  </si>
  <si>
    <t>14-inch DI MJ Cap</t>
  </si>
  <si>
    <t>SPECIAL CONDITION 01-JACK AND BORE</t>
  </si>
  <si>
    <t>SPECIAL CONDITION 02-CONNECT TO EXISTING FM AT 16TH</t>
  </si>
  <si>
    <t>2.17.5**</t>
  </si>
  <si>
    <t>2.16.1**</t>
  </si>
  <si>
    <t>2.13.37**</t>
  </si>
  <si>
    <t>801.XVII.2</t>
  </si>
  <si>
    <t>951***</t>
  </si>
  <si>
    <t>CSI Geo Monitoring Allowance</t>
  </si>
  <si>
    <t>952***</t>
  </si>
  <si>
    <t>953***</t>
  </si>
  <si>
    <t>925***</t>
  </si>
  <si>
    <t>926***</t>
  </si>
  <si>
    <t>Appendix B - Bid Workbook - Complete the Prices in Yellow Cells</t>
  </si>
  <si>
    <t>*Unless otherwise noted, this column refers to paragraphs /sections found in the latest edition of the JEA’s Water &amp; Sewer Standards Manual.                                                                 This document can be found on www.jea.com.
**Reference found in this solicitation. 
***Refer to 063-20 Appendix A - Technical Specifications.</t>
  </si>
  <si>
    <t>12-inch x 8-inch R.M.J. Reducer</t>
  </si>
  <si>
    <t>10-inch x 8-inch R.M.J. Reducer</t>
  </si>
  <si>
    <t>8-inch x 4-inch R.M.J. Tee</t>
  </si>
  <si>
    <t>8-inch x 6-inch R.M.J. Tee</t>
  </si>
  <si>
    <t>FORCE MAIN REPLACEMENT 12TH TO 16TH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</si>
</sst>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Protection="1"/>
    <xf numFmtId="164" fontId="2" fillId="0" borderId="1" xfId="0" applyNumberFormat="1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4" fillId="0" borderId="0" xfId="0" applyFont="1" applyProtection="1"/>
    <xf numFmtId="0" fontId="4" fillId="0" borderId="0" xfId="0" applyFont="1" applyAlignment="1">
      <alignment horizontal="right"/>
    </xf>
    <xf numFmtId="164" fontId="4" fillId="0" borderId="1" xfId="0" applyNumberFormat="1" applyFont="1" applyBorder="1" applyAlignment="1" applyProtection="1">
      <alignment horizontal="left"/>
    </xf>
    <xf numFmtId="164" fontId="4" fillId="2" borderId="1" xfId="0" applyNumberFormat="1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3" fillId="2" borderId="1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</xf>
    <xf numFmtId="164" fontId="3" fillId="3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showGridLines="0" tabSelected="1" zoomScaleNormal="100" workbookViewId="0">
      <pane ySplit="4" topLeftCell="A53" activePane="bottomLeft" state="frozen"/>
      <selection pane="bottomLeft" activeCell="F53" sqref="F53"/>
    </sheetView>
  </sheetViews>
  <sheetFormatPr defaultColWidth="9.140625" defaultRowHeight="12.75" x14ac:dyDescent="0.2"/>
  <cols>
    <col min="1" max="1" width="5.85546875" style="4" customWidth="1"/>
    <col min="2" max="2" width="13" style="4" customWidth="1"/>
    <col min="3" max="3" width="6.85546875" style="4" customWidth="1"/>
    <col min="4" max="4" width="6.140625" style="4" customWidth="1"/>
    <col min="5" max="5" width="59.5703125" style="4" customWidth="1"/>
    <col min="6" max="6" width="10.28515625" style="4" bestFit="1" customWidth="1"/>
    <col min="7" max="7" width="9.7109375" style="4" bestFit="1" customWidth="1"/>
    <col min="8" max="16384" width="9.140625" style="4"/>
  </cols>
  <sheetData>
    <row r="1" spans="1:11" ht="12.6" customHeight="1" x14ac:dyDescent="0.2">
      <c r="A1" s="39" t="s">
        <v>161</v>
      </c>
      <c r="B1" s="40"/>
      <c r="C1" s="40"/>
      <c r="D1" s="40"/>
      <c r="E1" s="40"/>
      <c r="F1" s="40"/>
      <c r="G1" s="41"/>
    </row>
    <row r="2" spans="1:11" ht="12.6" customHeight="1" x14ac:dyDescent="0.2">
      <c r="A2" s="45" t="s">
        <v>32</v>
      </c>
      <c r="B2" s="46"/>
      <c r="C2" s="46"/>
      <c r="D2" s="46"/>
      <c r="E2" s="46"/>
      <c r="F2" s="46"/>
      <c r="G2" s="47"/>
    </row>
    <row r="3" spans="1:11" s="1" customFormat="1" ht="15.75" customHeight="1" thickBot="1" x14ac:dyDescent="0.25">
      <c r="A3" s="42" t="s">
        <v>33</v>
      </c>
      <c r="B3" s="43"/>
      <c r="C3" s="43"/>
      <c r="D3" s="43"/>
      <c r="E3" s="43"/>
      <c r="F3" s="43"/>
      <c r="G3" s="44"/>
    </row>
    <row r="4" spans="1:11" s="1" customFormat="1" ht="51.75" customHeight="1" thickBot="1" x14ac:dyDescent="0.25">
      <c r="A4" s="36" t="s">
        <v>162</v>
      </c>
      <c r="B4" s="37"/>
      <c r="C4" s="37"/>
      <c r="D4" s="37"/>
      <c r="E4" s="37"/>
      <c r="F4" s="37"/>
      <c r="G4" s="38"/>
    </row>
    <row r="5" spans="1:11" s="2" customFormat="1" x14ac:dyDescent="0.2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</row>
    <row r="6" spans="1:11" s="2" customFormat="1" ht="13.5" thickBot="1" x14ac:dyDescent="0.25">
      <c r="A6" s="20" t="s">
        <v>7</v>
      </c>
      <c r="B6" s="20" t="s">
        <v>16</v>
      </c>
      <c r="C6" s="20" t="s">
        <v>8</v>
      </c>
      <c r="D6" s="20"/>
      <c r="E6" s="20"/>
      <c r="F6" s="20"/>
      <c r="G6" s="20"/>
    </row>
    <row r="7" spans="1:11" s="3" customFormat="1" ht="13.5" thickBot="1" x14ac:dyDescent="0.25">
      <c r="A7" s="9">
        <v>1</v>
      </c>
      <c r="B7" s="29" t="s">
        <v>37</v>
      </c>
      <c r="C7" s="32">
        <v>1413</v>
      </c>
      <c r="D7" s="24" t="s">
        <v>38</v>
      </c>
      <c r="E7" s="30" t="s">
        <v>39</v>
      </c>
      <c r="F7" s="21">
        <v>0</v>
      </c>
      <c r="G7" s="22">
        <f t="shared" ref="G7:G13" si="0">C7*F7</f>
        <v>0</v>
      </c>
    </row>
    <row r="8" spans="1:11" s="3" customFormat="1" ht="13.5" thickBot="1" x14ac:dyDescent="0.25">
      <c r="A8" s="9">
        <v>2</v>
      </c>
      <c r="B8" s="29" t="s">
        <v>40</v>
      </c>
      <c r="C8" s="32">
        <v>100</v>
      </c>
      <c r="D8" s="24" t="s">
        <v>38</v>
      </c>
      <c r="E8" s="30" t="s">
        <v>41</v>
      </c>
      <c r="F8" s="21">
        <v>0</v>
      </c>
      <c r="G8" s="22">
        <f t="shared" si="0"/>
        <v>0</v>
      </c>
    </row>
    <row r="9" spans="1:11" s="3" customFormat="1" ht="13.5" thickBot="1" x14ac:dyDescent="0.25">
      <c r="A9" s="9">
        <v>3</v>
      </c>
      <c r="B9" s="29" t="s">
        <v>42</v>
      </c>
      <c r="C9" s="32">
        <v>515</v>
      </c>
      <c r="D9" s="24" t="s">
        <v>12</v>
      </c>
      <c r="E9" s="30" t="s">
        <v>43</v>
      </c>
      <c r="F9" s="21">
        <v>0</v>
      </c>
      <c r="G9" s="22">
        <f t="shared" si="0"/>
        <v>0</v>
      </c>
      <c r="K9" s="3">
        <f>74-7</f>
        <v>67</v>
      </c>
    </row>
    <row r="10" spans="1:11" s="3" customFormat="1" ht="13.5" thickBot="1" x14ac:dyDescent="0.25">
      <c r="A10" s="9">
        <v>4</v>
      </c>
      <c r="B10" s="29" t="s">
        <v>18</v>
      </c>
      <c r="C10" s="32">
        <v>2019</v>
      </c>
      <c r="D10" s="24" t="s">
        <v>12</v>
      </c>
      <c r="E10" s="30" t="s">
        <v>44</v>
      </c>
      <c r="F10" s="21">
        <v>0</v>
      </c>
      <c r="G10" s="22">
        <f t="shared" si="0"/>
        <v>0</v>
      </c>
    </row>
    <row r="11" spans="1:11" s="3" customFormat="1" ht="13.5" thickBot="1" x14ac:dyDescent="0.25">
      <c r="A11" s="9">
        <v>5</v>
      </c>
      <c r="B11" s="29" t="s">
        <v>19</v>
      </c>
      <c r="C11" s="32">
        <v>2019</v>
      </c>
      <c r="D11" s="24" t="s">
        <v>12</v>
      </c>
      <c r="E11" s="30" t="s">
        <v>45</v>
      </c>
      <c r="F11" s="21">
        <v>0</v>
      </c>
      <c r="G11" s="22">
        <f t="shared" si="0"/>
        <v>0</v>
      </c>
    </row>
    <row r="12" spans="1:11" s="3" customFormat="1" ht="13.5" thickBot="1" x14ac:dyDescent="0.25">
      <c r="A12" s="9">
        <v>6</v>
      </c>
      <c r="B12" s="24" t="s">
        <v>21</v>
      </c>
      <c r="C12" s="32">
        <v>3911</v>
      </c>
      <c r="D12" s="24" t="s">
        <v>12</v>
      </c>
      <c r="E12" s="30" t="s">
        <v>46</v>
      </c>
      <c r="F12" s="21">
        <v>0</v>
      </c>
      <c r="G12" s="22">
        <f t="shared" si="0"/>
        <v>0</v>
      </c>
    </row>
    <row r="13" spans="1:11" s="3" customFormat="1" ht="13.5" thickBot="1" x14ac:dyDescent="0.25">
      <c r="A13" s="9">
        <v>7</v>
      </c>
      <c r="B13" s="24" t="s">
        <v>20</v>
      </c>
      <c r="C13" s="32">
        <v>95</v>
      </c>
      <c r="D13" s="24" t="s">
        <v>12</v>
      </c>
      <c r="E13" s="30" t="s">
        <v>47</v>
      </c>
      <c r="F13" s="21">
        <v>0</v>
      </c>
      <c r="G13" s="22">
        <f t="shared" si="0"/>
        <v>0</v>
      </c>
    </row>
    <row r="14" spans="1:11" s="3" customFormat="1" ht="13.5" thickBot="1" x14ac:dyDescent="0.25">
      <c r="A14" s="9">
        <v>8</v>
      </c>
      <c r="B14" s="24" t="s">
        <v>22</v>
      </c>
      <c r="C14" s="32">
        <v>95</v>
      </c>
      <c r="D14" s="24" t="s">
        <v>12</v>
      </c>
      <c r="E14" s="30" t="s">
        <v>48</v>
      </c>
      <c r="F14" s="21">
        <v>0</v>
      </c>
      <c r="G14" s="22">
        <f t="shared" ref="G14:G43" si="1">C14*F14</f>
        <v>0</v>
      </c>
    </row>
    <row r="15" spans="1:11" s="3" customFormat="1" ht="13.5" thickBot="1" x14ac:dyDescent="0.25">
      <c r="A15" s="9">
        <v>9</v>
      </c>
      <c r="B15" s="24" t="s">
        <v>49</v>
      </c>
      <c r="C15" s="32">
        <v>170</v>
      </c>
      <c r="D15" s="24" t="s">
        <v>11</v>
      </c>
      <c r="E15" s="30" t="s">
        <v>50</v>
      </c>
      <c r="F15" s="21">
        <v>0</v>
      </c>
      <c r="G15" s="22">
        <f t="shared" si="1"/>
        <v>0</v>
      </c>
    </row>
    <row r="16" spans="1:11" s="3" customFormat="1" ht="13.5" thickBot="1" x14ac:dyDescent="0.25">
      <c r="A16" s="9">
        <v>10</v>
      </c>
      <c r="B16" s="24" t="s">
        <v>51</v>
      </c>
      <c r="C16" s="32">
        <v>170</v>
      </c>
      <c r="D16" s="24" t="s">
        <v>11</v>
      </c>
      <c r="E16" s="30" t="s">
        <v>52</v>
      </c>
      <c r="F16" s="21">
        <v>0</v>
      </c>
      <c r="G16" s="22">
        <f t="shared" si="1"/>
        <v>0</v>
      </c>
    </row>
    <row r="17" spans="1:7" s="3" customFormat="1" ht="13.5" thickBot="1" x14ac:dyDescent="0.25">
      <c r="A17" s="9">
        <v>11</v>
      </c>
      <c r="B17" s="24" t="s">
        <v>53</v>
      </c>
      <c r="C17" s="32">
        <v>90</v>
      </c>
      <c r="D17" s="24" t="s">
        <v>12</v>
      </c>
      <c r="E17" s="30" t="s">
        <v>54</v>
      </c>
      <c r="F17" s="21">
        <v>0</v>
      </c>
      <c r="G17" s="22">
        <f t="shared" si="1"/>
        <v>0</v>
      </c>
    </row>
    <row r="18" spans="1:7" s="3" customFormat="1" ht="13.5" thickBot="1" x14ac:dyDescent="0.25">
      <c r="A18" s="9">
        <v>12</v>
      </c>
      <c r="B18" s="24" t="s">
        <v>55</v>
      </c>
      <c r="C18" s="32">
        <v>90</v>
      </c>
      <c r="D18" s="24" t="s">
        <v>12</v>
      </c>
      <c r="E18" s="30" t="s">
        <v>56</v>
      </c>
      <c r="F18" s="21">
        <v>0</v>
      </c>
      <c r="G18" s="22">
        <f t="shared" si="1"/>
        <v>0</v>
      </c>
    </row>
    <row r="19" spans="1:7" s="3" customFormat="1" ht="13.5" thickBot="1" x14ac:dyDescent="0.25">
      <c r="A19" s="9">
        <v>13</v>
      </c>
      <c r="B19" s="24" t="s">
        <v>57</v>
      </c>
      <c r="C19" s="32">
        <v>2</v>
      </c>
      <c r="D19" s="24" t="s">
        <v>10</v>
      </c>
      <c r="E19" s="30" t="s">
        <v>58</v>
      </c>
      <c r="F19" s="21">
        <v>0</v>
      </c>
      <c r="G19" s="22">
        <f t="shared" si="1"/>
        <v>0</v>
      </c>
    </row>
    <row r="20" spans="1:7" s="3" customFormat="1" ht="13.5" thickBot="1" x14ac:dyDescent="0.25">
      <c r="A20" s="9">
        <v>14</v>
      </c>
      <c r="B20" s="24" t="s">
        <v>17</v>
      </c>
      <c r="C20" s="32">
        <v>447</v>
      </c>
      <c r="D20" s="24" t="s">
        <v>11</v>
      </c>
      <c r="E20" s="30" t="s">
        <v>59</v>
      </c>
      <c r="F20" s="21">
        <v>0</v>
      </c>
      <c r="G20" s="22">
        <f t="shared" si="1"/>
        <v>0</v>
      </c>
    </row>
    <row r="21" spans="1:7" s="3" customFormat="1" ht="13.5" thickBot="1" x14ac:dyDescent="0.25">
      <c r="A21" s="9">
        <v>15</v>
      </c>
      <c r="B21" s="24" t="s">
        <v>27</v>
      </c>
      <c r="C21" s="32">
        <v>4</v>
      </c>
      <c r="D21" s="24" t="s">
        <v>10</v>
      </c>
      <c r="E21" s="30" t="s">
        <v>60</v>
      </c>
      <c r="F21" s="21">
        <v>0</v>
      </c>
      <c r="G21" s="22">
        <f t="shared" si="1"/>
        <v>0</v>
      </c>
    </row>
    <row r="22" spans="1:7" s="3" customFormat="1" ht="13.5" thickBot="1" x14ac:dyDescent="0.25">
      <c r="A22" s="9">
        <v>16</v>
      </c>
      <c r="B22" s="24" t="s">
        <v>27</v>
      </c>
      <c r="C22" s="32">
        <v>1</v>
      </c>
      <c r="D22" s="24" t="s">
        <v>10</v>
      </c>
      <c r="E22" s="30" t="s">
        <v>61</v>
      </c>
      <c r="F22" s="21">
        <v>0</v>
      </c>
      <c r="G22" s="22">
        <f t="shared" si="1"/>
        <v>0</v>
      </c>
    </row>
    <row r="23" spans="1:7" s="3" customFormat="1" ht="13.5" thickBot="1" x14ac:dyDescent="0.25">
      <c r="A23" s="9">
        <v>17</v>
      </c>
      <c r="B23" s="24" t="s">
        <v>27</v>
      </c>
      <c r="C23" s="32">
        <v>1</v>
      </c>
      <c r="D23" s="24" t="s">
        <v>10</v>
      </c>
      <c r="E23" s="30" t="s">
        <v>163</v>
      </c>
      <c r="F23" s="21">
        <v>0</v>
      </c>
      <c r="G23" s="22">
        <f t="shared" si="1"/>
        <v>0</v>
      </c>
    </row>
    <row r="24" spans="1:7" s="3" customFormat="1" ht="13.5" thickBot="1" x14ac:dyDescent="0.25">
      <c r="A24" s="9">
        <v>18</v>
      </c>
      <c r="B24" s="24" t="s">
        <v>27</v>
      </c>
      <c r="C24" s="32">
        <v>1</v>
      </c>
      <c r="D24" s="24" t="s">
        <v>10</v>
      </c>
      <c r="E24" s="30" t="s">
        <v>62</v>
      </c>
      <c r="F24" s="21">
        <v>0</v>
      </c>
      <c r="G24" s="22">
        <f t="shared" si="1"/>
        <v>0</v>
      </c>
    </row>
    <row r="25" spans="1:7" s="3" customFormat="1" ht="13.5" thickBot="1" x14ac:dyDescent="0.25">
      <c r="A25" s="9">
        <v>19</v>
      </c>
      <c r="B25" s="24" t="s">
        <v>27</v>
      </c>
      <c r="C25" s="32">
        <v>2</v>
      </c>
      <c r="D25" s="24" t="s">
        <v>10</v>
      </c>
      <c r="E25" s="30" t="s">
        <v>63</v>
      </c>
      <c r="F25" s="21">
        <v>0</v>
      </c>
      <c r="G25" s="22">
        <f t="shared" si="1"/>
        <v>0</v>
      </c>
    </row>
    <row r="26" spans="1:7" s="3" customFormat="1" ht="13.5" thickBot="1" x14ac:dyDescent="0.25">
      <c r="A26" s="9">
        <v>20</v>
      </c>
      <c r="B26" s="24" t="s">
        <v>27</v>
      </c>
      <c r="C26" s="32">
        <v>1</v>
      </c>
      <c r="D26" s="24" t="s">
        <v>10</v>
      </c>
      <c r="E26" s="30" t="s">
        <v>64</v>
      </c>
      <c r="F26" s="21">
        <v>0</v>
      </c>
      <c r="G26" s="22">
        <f t="shared" si="1"/>
        <v>0</v>
      </c>
    </row>
    <row r="27" spans="1:7" s="3" customFormat="1" ht="13.5" thickBot="1" x14ac:dyDescent="0.25">
      <c r="A27" s="9">
        <v>21</v>
      </c>
      <c r="B27" s="24" t="s">
        <v>26</v>
      </c>
      <c r="C27" s="32">
        <v>6</v>
      </c>
      <c r="D27" s="24" t="s">
        <v>10</v>
      </c>
      <c r="E27" s="30" t="s">
        <v>65</v>
      </c>
      <c r="F27" s="21">
        <v>0</v>
      </c>
      <c r="G27" s="22">
        <f t="shared" si="1"/>
        <v>0</v>
      </c>
    </row>
    <row r="28" spans="1:7" s="3" customFormat="1" ht="13.5" thickBot="1" x14ac:dyDescent="0.25">
      <c r="A28" s="9">
        <v>22</v>
      </c>
      <c r="B28" s="24" t="s">
        <v>66</v>
      </c>
      <c r="C28" s="32">
        <v>3</v>
      </c>
      <c r="D28" s="24" t="s">
        <v>10</v>
      </c>
      <c r="E28" s="31" t="s">
        <v>67</v>
      </c>
      <c r="F28" s="21">
        <v>0</v>
      </c>
      <c r="G28" s="22">
        <f t="shared" si="1"/>
        <v>0</v>
      </c>
    </row>
    <row r="29" spans="1:7" s="3" customFormat="1" ht="13.5" thickBot="1" x14ac:dyDescent="0.25">
      <c r="A29" s="9">
        <v>23</v>
      </c>
      <c r="B29" s="24" t="s">
        <v>68</v>
      </c>
      <c r="C29" s="32">
        <v>428</v>
      </c>
      <c r="D29" s="24" t="s">
        <v>11</v>
      </c>
      <c r="E29" s="31" t="s">
        <v>69</v>
      </c>
      <c r="F29" s="21">
        <v>0</v>
      </c>
      <c r="G29" s="22">
        <f t="shared" si="1"/>
        <v>0</v>
      </c>
    </row>
    <row r="30" spans="1:7" s="3" customFormat="1" ht="13.5" thickBot="1" x14ac:dyDescent="0.25">
      <c r="A30" s="9">
        <v>24</v>
      </c>
      <c r="B30" s="24" t="s">
        <v>27</v>
      </c>
      <c r="C30" s="32">
        <v>1</v>
      </c>
      <c r="D30" s="24" t="s">
        <v>10</v>
      </c>
      <c r="E30" s="31" t="s">
        <v>164</v>
      </c>
      <c r="F30" s="21">
        <v>0</v>
      </c>
      <c r="G30" s="22">
        <f t="shared" si="1"/>
        <v>0</v>
      </c>
    </row>
    <row r="31" spans="1:7" s="3" customFormat="1" ht="13.5" thickBot="1" x14ac:dyDescent="0.25">
      <c r="A31" s="9">
        <v>25</v>
      </c>
      <c r="B31" s="24" t="s">
        <v>27</v>
      </c>
      <c r="C31" s="32">
        <v>4</v>
      </c>
      <c r="D31" s="24" t="s">
        <v>10</v>
      </c>
      <c r="E31" s="31" t="s">
        <v>70</v>
      </c>
      <c r="F31" s="21">
        <v>0</v>
      </c>
      <c r="G31" s="22">
        <f t="shared" si="1"/>
        <v>0</v>
      </c>
    </row>
    <row r="32" spans="1:7" s="3" customFormat="1" ht="13.5" thickBot="1" x14ac:dyDescent="0.25">
      <c r="A32" s="9">
        <v>26</v>
      </c>
      <c r="B32" s="24" t="s">
        <v>29</v>
      </c>
      <c r="C32" s="32">
        <v>2</v>
      </c>
      <c r="D32" s="24" t="s">
        <v>10</v>
      </c>
      <c r="E32" s="31" t="s">
        <v>71</v>
      </c>
      <c r="F32" s="21">
        <v>0</v>
      </c>
      <c r="G32" s="22">
        <f t="shared" si="1"/>
        <v>0</v>
      </c>
    </row>
    <row r="33" spans="1:7" s="3" customFormat="1" ht="13.5" thickBot="1" x14ac:dyDescent="0.25">
      <c r="A33" s="9">
        <v>27</v>
      </c>
      <c r="B33" s="24" t="s">
        <v>29</v>
      </c>
      <c r="C33" s="32">
        <v>1</v>
      </c>
      <c r="D33" s="24" t="s">
        <v>10</v>
      </c>
      <c r="E33" s="31" t="s">
        <v>72</v>
      </c>
      <c r="F33" s="21">
        <v>0</v>
      </c>
      <c r="G33" s="22">
        <f t="shared" si="1"/>
        <v>0</v>
      </c>
    </row>
    <row r="34" spans="1:7" s="3" customFormat="1" ht="13.5" thickBot="1" x14ac:dyDescent="0.25">
      <c r="A34" s="9">
        <v>28</v>
      </c>
      <c r="B34" s="24" t="s">
        <v>73</v>
      </c>
      <c r="C34" s="32">
        <v>2</v>
      </c>
      <c r="D34" s="24" t="s">
        <v>10</v>
      </c>
      <c r="E34" s="31" t="s">
        <v>74</v>
      </c>
      <c r="F34" s="21">
        <v>0</v>
      </c>
      <c r="G34" s="22">
        <f t="shared" si="1"/>
        <v>0</v>
      </c>
    </row>
    <row r="35" spans="1:7" s="3" customFormat="1" ht="13.5" thickBot="1" x14ac:dyDescent="0.25">
      <c r="A35" s="9">
        <v>29</v>
      </c>
      <c r="B35" s="24" t="s">
        <v>68</v>
      </c>
      <c r="C35" s="32">
        <v>785</v>
      </c>
      <c r="D35" s="24" t="s">
        <v>11</v>
      </c>
      <c r="E35" s="31" t="s">
        <v>75</v>
      </c>
      <c r="F35" s="21">
        <v>0</v>
      </c>
      <c r="G35" s="22">
        <f t="shared" si="1"/>
        <v>0</v>
      </c>
    </row>
    <row r="36" spans="1:7" s="3" customFormat="1" ht="13.5" thickBot="1" x14ac:dyDescent="0.25">
      <c r="A36" s="9">
        <v>30</v>
      </c>
      <c r="B36" s="24" t="s">
        <v>17</v>
      </c>
      <c r="C36" s="32">
        <v>1596</v>
      </c>
      <c r="D36" s="24" t="s">
        <v>11</v>
      </c>
      <c r="E36" s="31" t="s">
        <v>76</v>
      </c>
      <c r="F36" s="21">
        <v>0</v>
      </c>
      <c r="G36" s="22">
        <f t="shared" si="1"/>
        <v>0</v>
      </c>
    </row>
    <row r="37" spans="1:7" s="3" customFormat="1" ht="13.5" thickBot="1" x14ac:dyDescent="0.25">
      <c r="A37" s="9">
        <v>31</v>
      </c>
      <c r="B37" s="24" t="s">
        <v>27</v>
      </c>
      <c r="C37" s="32">
        <v>1</v>
      </c>
      <c r="D37" s="24" t="s">
        <v>10</v>
      </c>
      <c r="E37" s="31" t="s">
        <v>77</v>
      </c>
      <c r="F37" s="21">
        <v>0</v>
      </c>
      <c r="G37" s="22">
        <f t="shared" si="1"/>
        <v>0</v>
      </c>
    </row>
    <row r="38" spans="1:7" s="3" customFormat="1" ht="13.5" thickBot="1" x14ac:dyDescent="0.25">
      <c r="A38" s="9">
        <v>32</v>
      </c>
      <c r="B38" s="24" t="s">
        <v>27</v>
      </c>
      <c r="C38" s="32">
        <v>45</v>
      </c>
      <c r="D38" s="24" t="s">
        <v>10</v>
      </c>
      <c r="E38" s="31" t="s">
        <v>78</v>
      </c>
      <c r="F38" s="21">
        <v>0</v>
      </c>
      <c r="G38" s="22">
        <f t="shared" si="1"/>
        <v>0</v>
      </c>
    </row>
    <row r="39" spans="1:7" s="3" customFormat="1" ht="13.5" thickBot="1" x14ac:dyDescent="0.25">
      <c r="A39" s="9">
        <v>33</v>
      </c>
      <c r="B39" s="24" t="s">
        <v>27</v>
      </c>
      <c r="C39" s="32">
        <v>5</v>
      </c>
      <c r="D39" s="24" t="s">
        <v>10</v>
      </c>
      <c r="E39" s="31" t="s">
        <v>165</v>
      </c>
      <c r="F39" s="21">
        <v>0</v>
      </c>
      <c r="G39" s="22">
        <f t="shared" si="1"/>
        <v>0</v>
      </c>
    </row>
    <row r="40" spans="1:7" s="3" customFormat="1" ht="13.5" thickBot="1" x14ac:dyDescent="0.25">
      <c r="A40" s="9">
        <v>34</v>
      </c>
      <c r="B40" s="24" t="s">
        <v>27</v>
      </c>
      <c r="C40" s="32">
        <v>6</v>
      </c>
      <c r="D40" s="24" t="s">
        <v>10</v>
      </c>
      <c r="E40" s="31" t="s">
        <v>166</v>
      </c>
      <c r="F40" s="21">
        <v>0</v>
      </c>
      <c r="G40" s="22">
        <f t="shared" si="1"/>
        <v>0</v>
      </c>
    </row>
    <row r="41" spans="1:7" s="3" customFormat="1" ht="13.5" thickBot="1" x14ac:dyDescent="0.25">
      <c r="A41" s="9">
        <v>35</v>
      </c>
      <c r="B41" s="24" t="s">
        <v>27</v>
      </c>
      <c r="C41" s="32">
        <v>10</v>
      </c>
      <c r="D41" s="24" t="s">
        <v>10</v>
      </c>
      <c r="E41" s="31" t="s">
        <v>79</v>
      </c>
      <c r="F41" s="21">
        <v>0</v>
      </c>
      <c r="G41" s="22">
        <f t="shared" si="1"/>
        <v>0</v>
      </c>
    </row>
    <row r="42" spans="1:7" s="3" customFormat="1" ht="13.5" thickBot="1" x14ac:dyDescent="0.25">
      <c r="A42" s="9">
        <v>36</v>
      </c>
      <c r="B42" s="24" t="s">
        <v>27</v>
      </c>
      <c r="C42" s="32">
        <v>17</v>
      </c>
      <c r="D42" s="24" t="s">
        <v>10</v>
      </c>
      <c r="E42" s="31" t="s">
        <v>80</v>
      </c>
      <c r="F42" s="21">
        <v>0</v>
      </c>
      <c r="G42" s="22">
        <f t="shared" si="1"/>
        <v>0</v>
      </c>
    </row>
    <row r="43" spans="1:7" s="3" customFormat="1" ht="13.5" thickBot="1" x14ac:dyDescent="0.25">
      <c r="A43" s="9">
        <v>37</v>
      </c>
      <c r="B43" s="24" t="s">
        <v>26</v>
      </c>
      <c r="C43" s="32">
        <v>57</v>
      </c>
      <c r="D43" s="24" t="s">
        <v>10</v>
      </c>
      <c r="E43" s="31" t="s">
        <v>81</v>
      </c>
      <c r="F43" s="21">
        <v>0</v>
      </c>
      <c r="G43" s="22">
        <f t="shared" si="1"/>
        <v>0</v>
      </c>
    </row>
    <row r="44" spans="1:7" s="3" customFormat="1" ht="13.5" thickBot="1" x14ac:dyDescent="0.25">
      <c r="A44" s="9">
        <v>38</v>
      </c>
      <c r="B44" s="33" t="s">
        <v>66</v>
      </c>
      <c r="C44" s="32">
        <v>19</v>
      </c>
      <c r="D44" s="24" t="s">
        <v>10</v>
      </c>
      <c r="E44" s="31" t="s">
        <v>82</v>
      </c>
      <c r="F44" s="21">
        <v>0</v>
      </c>
      <c r="G44" s="22">
        <f>C44*F44</f>
        <v>0</v>
      </c>
    </row>
    <row r="45" spans="1:7" ht="13.5" thickBot="1" x14ac:dyDescent="0.25">
      <c r="A45" s="9">
        <v>39</v>
      </c>
      <c r="B45" s="24" t="s">
        <v>29</v>
      </c>
      <c r="C45" s="32">
        <v>4</v>
      </c>
      <c r="D45" s="24" t="s">
        <v>10</v>
      </c>
      <c r="E45" s="31" t="s">
        <v>83</v>
      </c>
      <c r="F45" s="21">
        <v>0</v>
      </c>
      <c r="G45" s="22">
        <f>C45*F45</f>
        <v>0</v>
      </c>
    </row>
    <row r="46" spans="1:7" ht="13.5" thickBot="1" x14ac:dyDescent="0.25">
      <c r="A46" s="9">
        <v>40</v>
      </c>
      <c r="B46" s="24" t="s">
        <v>73</v>
      </c>
      <c r="C46" s="32">
        <v>4</v>
      </c>
      <c r="D46" s="24" t="s">
        <v>10</v>
      </c>
      <c r="E46" s="31" t="s">
        <v>84</v>
      </c>
      <c r="F46" s="21">
        <v>0</v>
      </c>
      <c r="G46" s="22">
        <f>C46*F46</f>
        <v>0</v>
      </c>
    </row>
    <row r="47" spans="1:7" ht="13.5" thickBot="1" x14ac:dyDescent="0.25">
      <c r="A47" s="9">
        <v>41</v>
      </c>
      <c r="B47" s="24" t="s">
        <v>68</v>
      </c>
      <c r="C47" s="32">
        <v>1010</v>
      </c>
      <c r="D47" s="24" t="s">
        <v>11</v>
      </c>
      <c r="E47" s="31" t="s">
        <v>85</v>
      </c>
      <c r="F47" s="21">
        <v>0</v>
      </c>
      <c r="G47" s="22">
        <f>C47*F47</f>
        <v>0</v>
      </c>
    </row>
    <row r="48" spans="1:7" ht="13.5" thickBot="1" x14ac:dyDescent="0.25">
      <c r="A48" s="9">
        <v>42</v>
      </c>
      <c r="B48" s="24" t="s">
        <v>17</v>
      </c>
      <c r="C48" s="32">
        <v>108</v>
      </c>
      <c r="D48" s="24" t="s">
        <v>11</v>
      </c>
      <c r="E48" s="31" t="s">
        <v>86</v>
      </c>
      <c r="F48" s="21">
        <v>0</v>
      </c>
      <c r="G48" s="22">
        <f t="shared" ref="G48:G73" si="2">C48*F48</f>
        <v>0</v>
      </c>
    </row>
    <row r="49" spans="1:7" ht="13.5" thickBot="1" x14ac:dyDescent="0.25">
      <c r="A49" s="9">
        <v>43</v>
      </c>
      <c r="B49" s="24" t="s">
        <v>27</v>
      </c>
      <c r="C49" s="32">
        <v>4</v>
      </c>
      <c r="D49" s="24" t="s">
        <v>10</v>
      </c>
      <c r="E49" s="31" t="s">
        <v>87</v>
      </c>
      <c r="F49" s="21">
        <v>0</v>
      </c>
      <c r="G49" s="22">
        <f t="shared" si="2"/>
        <v>0</v>
      </c>
    </row>
    <row r="50" spans="1:7" ht="13.5" thickBot="1" x14ac:dyDescent="0.25">
      <c r="A50" s="9">
        <v>44</v>
      </c>
      <c r="B50" s="24" t="s">
        <v>27</v>
      </c>
      <c r="C50" s="32">
        <v>5</v>
      </c>
      <c r="D50" s="24" t="s">
        <v>10</v>
      </c>
      <c r="E50" s="31" t="s">
        <v>88</v>
      </c>
      <c r="F50" s="21">
        <v>0</v>
      </c>
      <c r="G50" s="22">
        <f t="shared" si="2"/>
        <v>0</v>
      </c>
    </row>
    <row r="51" spans="1:7" ht="13.5" thickBot="1" x14ac:dyDescent="0.25">
      <c r="A51" s="9">
        <v>45</v>
      </c>
      <c r="B51" s="24" t="s">
        <v>27</v>
      </c>
      <c r="C51" s="32">
        <v>4</v>
      </c>
      <c r="D51" s="24" t="s">
        <v>10</v>
      </c>
      <c r="E51" s="31" t="s">
        <v>89</v>
      </c>
      <c r="F51" s="21">
        <v>0</v>
      </c>
      <c r="G51" s="22">
        <f t="shared" si="2"/>
        <v>0</v>
      </c>
    </row>
    <row r="52" spans="1:7" ht="13.5" thickBot="1" x14ac:dyDescent="0.25">
      <c r="A52" s="9">
        <v>46</v>
      </c>
      <c r="B52" s="24" t="s">
        <v>26</v>
      </c>
      <c r="C52" s="32">
        <v>10</v>
      </c>
      <c r="D52" s="24" t="s">
        <v>10</v>
      </c>
      <c r="E52" s="31" t="s">
        <v>90</v>
      </c>
      <c r="F52" s="21">
        <v>0</v>
      </c>
      <c r="G52" s="22">
        <f t="shared" si="2"/>
        <v>0</v>
      </c>
    </row>
    <row r="53" spans="1:7" ht="13.5" thickBot="1" x14ac:dyDescent="0.25">
      <c r="A53" s="9">
        <v>47</v>
      </c>
      <c r="B53" s="24" t="s">
        <v>28</v>
      </c>
      <c r="C53" s="32">
        <v>5</v>
      </c>
      <c r="D53" s="24" t="s">
        <v>10</v>
      </c>
      <c r="E53" s="31" t="s">
        <v>91</v>
      </c>
      <c r="F53" s="21">
        <v>0</v>
      </c>
      <c r="G53" s="22">
        <f t="shared" si="2"/>
        <v>0</v>
      </c>
    </row>
    <row r="54" spans="1:7" ht="13.5" thickBot="1" x14ac:dyDescent="0.25">
      <c r="A54" s="9">
        <v>48</v>
      </c>
      <c r="B54" s="24" t="s">
        <v>92</v>
      </c>
      <c r="C54" s="32">
        <v>3</v>
      </c>
      <c r="D54" s="24" t="s">
        <v>10</v>
      </c>
      <c r="E54" s="31" t="s">
        <v>93</v>
      </c>
      <c r="F54" s="21">
        <v>0</v>
      </c>
      <c r="G54" s="22">
        <f t="shared" si="2"/>
        <v>0</v>
      </c>
    </row>
    <row r="55" spans="1:7" ht="13.5" thickBot="1" x14ac:dyDescent="0.25">
      <c r="A55" s="9">
        <v>49</v>
      </c>
      <c r="B55" s="24" t="s">
        <v>66</v>
      </c>
      <c r="C55" s="32">
        <v>5</v>
      </c>
      <c r="D55" s="24" t="s">
        <v>10</v>
      </c>
      <c r="E55" s="31" t="s">
        <v>94</v>
      </c>
      <c r="F55" s="21">
        <v>0</v>
      </c>
      <c r="G55" s="22">
        <f t="shared" si="2"/>
        <v>0</v>
      </c>
    </row>
    <row r="56" spans="1:7" ht="13.5" thickBot="1" x14ac:dyDescent="0.25">
      <c r="A56" s="9">
        <v>50</v>
      </c>
      <c r="B56" s="24" t="s">
        <v>29</v>
      </c>
      <c r="C56" s="32">
        <v>2</v>
      </c>
      <c r="D56" s="24" t="s">
        <v>10</v>
      </c>
      <c r="E56" s="31" t="s">
        <v>95</v>
      </c>
      <c r="F56" s="21">
        <v>0</v>
      </c>
      <c r="G56" s="22">
        <f t="shared" si="2"/>
        <v>0</v>
      </c>
    </row>
    <row r="57" spans="1:7" ht="13.5" thickBot="1" x14ac:dyDescent="0.25">
      <c r="A57" s="9">
        <v>51</v>
      </c>
      <c r="B57" s="24" t="s">
        <v>73</v>
      </c>
      <c r="C57" s="32">
        <v>2</v>
      </c>
      <c r="D57" s="24" t="s">
        <v>10</v>
      </c>
      <c r="E57" s="31" t="s">
        <v>96</v>
      </c>
      <c r="F57" s="21">
        <v>0</v>
      </c>
      <c r="G57" s="22">
        <f t="shared" si="2"/>
        <v>0</v>
      </c>
    </row>
    <row r="58" spans="1:7" ht="13.5" thickBot="1" x14ac:dyDescent="0.25">
      <c r="A58" s="9">
        <v>52</v>
      </c>
      <c r="B58" s="24" t="s">
        <v>68</v>
      </c>
      <c r="C58" s="32">
        <v>57</v>
      </c>
      <c r="D58" s="24" t="s">
        <v>11</v>
      </c>
      <c r="E58" s="31" t="s">
        <v>97</v>
      </c>
      <c r="F58" s="21">
        <v>0</v>
      </c>
      <c r="G58" s="22">
        <f t="shared" si="2"/>
        <v>0</v>
      </c>
    </row>
    <row r="59" spans="1:7" ht="13.5" thickBot="1" x14ac:dyDescent="0.25">
      <c r="A59" s="9">
        <v>53</v>
      </c>
      <c r="B59" s="24" t="s">
        <v>17</v>
      </c>
      <c r="C59" s="32">
        <v>122</v>
      </c>
      <c r="D59" s="24" t="s">
        <v>11</v>
      </c>
      <c r="E59" s="31" t="s">
        <v>98</v>
      </c>
      <c r="F59" s="21">
        <v>0</v>
      </c>
      <c r="G59" s="22">
        <f t="shared" si="2"/>
        <v>0</v>
      </c>
    </row>
    <row r="60" spans="1:7" ht="13.5" thickBot="1" x14ac:dyDescent="0.25">
      <c r="A60" s="9">
        <v>54</v>
      </c>
      <c r="B60" s="24" t="s">
        <v>27</v>
      </c>
      <c r="C60" s="32">
        <v>10</v>
      </c>
      <c r="D60" s="24" t="s">
        <v>10</v>
      </c>
      <c r="E60" s="31" t="s">
        <v>99</v>
      </c>
      <c r="F60" s="21">
        <v>0</v>
      </c>
      <c r="G60" s="22">
        <f t="shared" si="2"/>
        <v>0</v>
      </c>
    </row>
    <row r="61" spans="1:7" ht="13.5" thickBot="1" x14ac:dyDescent="0.25">
      <c r="A61" s="9">
        <v>55</v>
      </c>
      <c r="B61" s="24" t="s">
        <v>27</v>
      </c>
      <c r="C61" s="32">
        <v>3</v>
      </c>
      <c r="D61" s="24" t="s">
        <v>10</v>
      </c>
      <c r="E61" s="31" t="s">
        <v>100</v>
      </c>
      <c r="F61" s="21">
        <v>0</v>
      </c>
      <c r="G61" s="22">
        <f t="shared" si="2"/>
        <v>0</v>
      </c>
    </row>
    <row r="62" spans="1:7" ht="13.5" thickBot="1" x14ac:dyDescent="0.25">
      <c r="A62" s="9">
        <v>56</v>
      </c>
      <c r="B62" s="24" t="s">
        <v>27</v>
      </c>
      <c r="C62" s="32">
        <v>8</v>
      </c>
      <c r="D62" s="24" t="s">
        <v>10</v>
      </c>
      <c r="E62" s="31" t="s">
        <v>101</v>
      </c>
      <c r="F62" s="21">
        <v>0</v>
      </c>
      <c r="G62" s="22">
        <f t="shared" si="2"/>
        <v>0</v>
      </c>
    </row>
    <row r="63" spans="1:7" ht="13.5" thickBot="1" x14ac:dyDescent="0.25">
      <c r="A63" s="9">
        <v>57</v>
      </c>
      <c r="B63" s="24" t="s">
        <v>26</v>
      </c>
      <c r="C63" s="32">
        <v>5</v>
      </c>
      <c r="D63" s="24" t="s">
        <v>10</v>
      </c>
      <c r="E63" s="31" t="s">
        <v>102</v>
      </c>
      <c r="F63" s="21">
        <v>0</v>
      </c>
      <c r="G63" s="22">
        <f t="shared" si="2"/>
        <v>0</v>
      </c>
    </row>
    <row r="64" spans="1:7" ht="13.5" thickBot="1" x14ac:dyDescent="0.25">
      <c r="A64" s="9">
        <v>58</v>
      </c>
      <c r="B64" s="24" t="s">
        <v>66</v>
      </c>
      <c r="C64" s="32">
        <v>6</v>
      </c>
      <c r="D64" s="24" t="s">
        <v>10</v>
      </c>
      <c r="E64" s="31" t="s">
        <v>103</v>
      </c>
      <c r="F64" s="21">
        <v>0</v>
      </c>
      <c r="G64" s="22">
        <f t="shared" si="2"/>
        <v>0</v>
      </c>
    </row>
    <row r="65" spans="1:7" ht="13.5" thickBot="1" x14ac:dyDescent="0.25">
      <c r="A65" s="9">
        <v>59</v>
      </c>
      <c r="B65" s="24" t="s">
        <v>29</v>
      </c>
      <c r="C65" s="32">
        <v>4</v>
      </c>
      <c r="D65" s="24" t="s">
        <v>10</v>
      </c>
      <c r="E65" s="31" t="s">
        <v>104</v>
      </c>
      <c r="F65" s="21">
        <v>0</v>
      </c>
      <c r="G65" s="22">
        <f t="shared" si="2"/>
        <v>0</v>
      </c>
    </row>
    <row r="66" spans="1:7" ht="13.5" thickBot="1" x14ac:dyDescent="0.25">
      <c r="A66" s="9">
        <v>60</v>
      </c>
      <c r="B66" s="24" t="s">
        <v>73</v>
      </c>
      <c r="C66" s="32">
        <v>4</v>
      </c>
      <c r="D66" s="24" t="s">
        <v>10</v>
      </c>
      <c r="E66" s="31" t="s">
        <v>105</v>
      </c>
      <c r="F66" s="21">
        <v>0</v>
      </c>
      <c r="G66" s="22">
        <f t="shared" si="2"/>
        <v>0</v>
      </c>
    </row>
    <row r="67" spans="1:7" ht="13.5" thickBot="1" x14ac:dyDescent="0.25">
      <c r="A67" s="9">
        <v>61</v>
      </c>
      <c r="B67" s="24" t="s">
        <v>27</v>
      </c>
      <c r="C67" s="32">
        <v>2</v>
      </c>
      <c r="D67" s="24" t="s">
        <v>10</v>
      </c>
      <c r="E67" s="31" t="s">
        <v>106</v>
      </c>
      <c r="F67" s="21">
        <v>0</v>
      </c>
      <c r="G67" s="22">
        <f t="shared" si="2"/>
        <v>0</v>
      </c>
    </row>
    <row r="68" spans="1:7" ht="13.5" thickBot="1" x14ac:dyDescent="0.25">
      <c r="A68" s="9">
        <v>62</v>
      </c>
      <c r="B68" s="24" t="s">
        <v>17</v>
      </c>
      <c r="C68" s="32">
        <v>25</v>
      </c>
      <c r="D68" s="24" t="s">
        <v>11</v>
      </c>
      <c r="E68" s="31" t="s">
        <v>107</v>
      </c>
      <c r="F68" s="21">
        <v>0</v>
      </c>
      <c r="G68" s="22">
        <f t="shared" si="2"/>
        <v>0</v>
      </c>
    </row>
    <row r="69" spans="1:7" ht="13.5" thickBot="1" x14ac:dyDescent="0.25">
      <c r="A69" s="9">
        <v>63</v>
      </c>
      <c r="B69" s="24" t="s">
        <v>27</v>
      </c>
      <c r="C69" s="32">
        <v>2</v>
      </c>
      <c r="D69" s="24" t="s">
        <v>10</v>
      </c>
      <c r="E69" s="31" t="s">
        <v>108</v>
      </c>
      <c r="F69" s="21">
        <v>0</v>
      </c>
      <c r="G69" s="22">
        <f t="shared" si="2"/>
        <v>0</v>
      </c>
    </row>
    <row r="70" spans="1:7" ht="13.5" thickBot="1" x14ac:dyDescent="0.25">
      <c r="A70" s="9">
        <v>64</v>
      </c>
      <c r="B70" s="24" t="s">
        <v>109</v>
      </c>
      <c r="C70" s="32">
        <v>15</v>
      </c>
      <c r="D70" s="24" t="s">
        <v>10</v>
      </c>
      <c r="E70" s="31" t="s">
        <v>110</v>
      </c>
      <c r="F70" s="21">
        <v>0</v>
      </c>
      <c r="G70" s="22">
        <f t="shared" si="2"/>
        <v>0</v>
      </c>
    </row>
    <row r="71" spans="1:7" ht="13.5" thickBot="1" x14ac:dyDescent="0.25">
      <c r="A71" s="9">
        <v>65</v>
      </c>
      <c r="B71" s="24" t="s">
        <v>111</v>
      </c>
      <c r="C71" s="32">
        <v>6</v>
      </c>
      <c r="D71" s="24" t="s">
        <v>10</v>
      </c>
      <c r="E71" s="31" t="s">
        <v>112</v>
      </c>
      <c r="F71" s="21">
        <v>0</v>
      </c>
      <c r="G71" s="22">
        <f t="shared" si="2"/>
        <v>0</v>
      </c>
    </row>
    <row r="72" spans="1:7" ht="13.5" thickBot="1" x14ac:dyDescent="0.25">
      <c r="A72" s="9">
        <v>66</v>
      </c>
      <c r="B72" s="24" t="s">
        <v>111</v>
      </c>
      <c r="C72" s="32">
        <v>2</v>
      </c>
      <c r="D72" s="24" t="s">
        <v>10</v>
      </c>
      <c r="E72" s="31" t="s">
        <v>113</v>
      </c>
      <c r="F72" s="21">
        <v>0</v>
      </c>
      <c r="G72" s="22">
        <f t="shared" si="2"/>
        <v>0</v>
      </c>
    </row>
    <row r="73" spans="1:7" ht="13.5" thickBot="1" x14ac:dyDescent="0.25">
      <c r="A73" s="9">
        <v>67</v>
      </c>
      <c r="B73" s="24" t="s">
        <v>114</v>
      </c>
      <c r="C73" s="32">
        <v>7</v>
      </c>
      <c r="D73" s="24" t="s">
        <v>10</v>
      </c>
      <c r="E73" s="31" t="s">
        <v>115</v>
      </c>
      <c r="F73" s="21">
        <v>0</v>
      </c>
      <c r="G73" s="22">
        <f t="shared" si="2"/>
        <v>0</v>
      </c>
    </row>
    <row r="74" spans="1:7" ht="13.5" thickBot="1" x14ac:dyDescent="0.25">
      <c r="A74" s="9">
        <v>68</v>
      </c>
      <c r="B74" s="9" t="s">
        <v>153</v>
      </c>
      <c r="C74" s="9">
        <v>1</v>
      </c>
      <c r="D74" s="9" t="s">
        <v>9</v>
      </c>
      <c r="E74" s="8" t="s">
        <v>143</v>
      </c>
      <c r="F74" s="23">
        <v>1000</v>
      </c>
      <c r="G74" s="23">
        <v>1000</v>
      </c>
    </row>
    <row r="75" spans="1:7" ht="13.5" thickBot="1" x14ac:dyDescent="0.25">
      <c r="A75" s="9">
        <v>69</v>
      </c>
      <c r="B75" s="9" t="s">
        <v>152</v>
      </c>
      <c r="C75" s="9">
        <v>1</v>
      </c>
      <c r="D75" s="9" t="s">
        <v>9</v>
      </c>
      <c r="E75" s="8" t="s">
        <v>23</v>
      </c>
      <c r="F75" s="23">
        <v>6000</v>
      </c>
      <c r="G75" s="23">
        <v>6000</v>
      </c>
    </row>
    <row r="76" spans="1:7" ht="13.5" thickBot="1" x14ac:dyDescent="0.25">
      <c r="A76" s="9">
        <v>70</v>
      </c>
      <c r="B76" s="9" t="s">
        <v>151</v>
      </c>
      <c r="C76" s="9">
        <v>1</v>
      </c>
      <c r="D76" s="9" t="s">
        <v>9</v>
      </c>
      <c r="E76" s="8" t="s">
        <v>24</v>
      </c>
      <c r="F76" s="23">
        <v>120000</v>
      </c>
      <c r="G76" s="23">
        <v>120000</v>
      </c>
    </row>
    <row r="77" spans="1:7" x14ac:dyDescent="0.2">
      <c r="A77" s="10"/>
      <c r="B77" s="11"/>
      <c r="C77" s="11"/>
      <c r="D77" s="10"/>
      <c r="E77" s="12"/>
      <c r="F77" s="13"/>
      <c r="G77" s="14"/>
    </row>
    <row r="78" spans="1:7" x14ac:dyDescent="0.2">
      <c r="A78" s="15"/>
      <c r="B78" s="15"/>
      <c r="C78" s="15"/>
      <c r="D78" s="15"/>
      <c r="E78" s="15" t="s">
        <v>14</v>
      </c>
      <c r="F78" s="16"/>
      <c r="G78" s="17">
        <f>SUM(G7:G76)</f>
        <v>127000</v>
      </c>
    </row>
    <row r="79" spans="1:7" x14ac:dyDescent="0.2">
      <c r="A79" s="15"/>
      <c r="B79" s="15"/>
      <c r="C79" s="15"/>
      <c r="D79" s="15"/>
      <c r="E79" s="15"/>
      <c r="F79" s="16"/>
      <c r="G79" s="16"/>
    </row>
    <row r="80" spans="1:7" x14ac:dyDescent="0.2">
      <c r="A80" s="15" t="s">
        <v>13</v>
      </c>
      <c r="B80" s="15"/>
      <c r="C80" s="15"/>
      <c r="D80" s="15"/>
      <c r="E80" s="15" t="s">
        <v>15</v>
      </c>
      <c r="F80" s="16"/>
      <c r="G80" s="18">
        <v>0</v>
      </c>
    </row>
    <row r="81" spans="1:7" x14ac:dyDescent="0.2">
      <c r="A81" s="15"/>
      <c r="B81" s="15"/>
      <c r="C81" s="15"/>
      <c r="D81" s="15"/>
      <c r="E81" s="15"/>
      <c r="F81" s="16"/>
      <c r="G81" s="16"/>
    </row>
    <row r="82" spans="1:7" x14ac:dyDescent="0.2">
      <c r="A82" s="6" t="s">
        <v>31</v>
      </c>
      <c r="B82" s="6"/>
      <c r="C82" s="6"/>
      <c r="D82" s="6"/>
      <c r="E82" s="6"/>
      <c r="F82" s="5"/>
      <c r="G82" s="7">
        <f>G78+G80</f>
        <v>127000</v>
      </c>
    </row>
    <row r="83" spans="1:7" x14ac:dyDescent="0.2">
      <c r="A83" s="4" t="s">
        <v>25</v>
      </c>
    </row>
  </sheetData>
  <sheetProtection algorithmName="SHA-512" hashValue="qj62/KqliM2N27GIHh2m7uGKtwxEOmNWO3fjPpXdXaehWd7Dafw2OvpERPj7P1eYqxVe8G0f5ExA4Si5463F9g==" saltValue="fdNA4mKkKcbYZSwKQftsCg==" spinCount="100000" sheet="1" selectLockedCells="1"/>
  <mergeCells count="4">
    <mergeCell ref="A4:G4"/>
    <mergeCell ref="A1:G1"/>
    <mergeCell ref="A3:G3"/>
    <mergeCell ref="A2:G2"/>
  </mergeCells>
  <printOptions horizontalCentered="1"/>
  <pageMargins left="0.25" right="0.25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zoomScaleNormal="100" workbookViewId="0">
      <pane ySplit="4" topLeftCell="A5" activePane="bottomLeft" state="frozen"/>
      <selection pane="bottomLeft" activeCell="F7" sqref="F7"/>
    </sheetView>
  </sheetViews>
  <sheetFormatPr defaultColWidth="9.140625" defaultRowHeight="12.75" x14ac:dyDescent="0.2"/>
  <cols>
    <col min="1" max="1" width="5.85546875" style="4" customWidth="1"/>
    <col min="2" max="2" width="13" style="4" customWidth="1"/>
    <col min="3" max="3" width="6.85546875" style="4" customWidth="1"/>
    <col min="4" max="4" width="6.140625" style="4" customWidth="1"/>
    <col min="5" max="5" width="59.5703125" style="4" customWidth="1"/>
    <col min="6" max="6" width="10.28515625" style="4" bestFit="1" customWidth="1"/>
    <col min="7" max="7" width="9.7109375" style="4" bestFit="1" customWidth="1"/>
    <col min="8" max="16384" width="9.140625" style="4"/>
  </cols>
  <sheetData>
    <row r="1" spans="1:7" ht="12.6" customHeight="1" x14ac:dyDescent="0.2">
      <c r="A1" s="39" t="s">
        <v>161</v>
      </c>
      <c r="B1" s="40"/>
      <c r="C1" s="40"/>
      <c r="D1" s="40"/>
      <c r="E1" s="40"/>
      <c r="F1" s="40"/>
      <c r="G1" s="41"/>
    </row>
    <row r="2" spans="1:7" ht="12.6" customHeight="1" x14ac:dyDescent="0.2">
      <c r="A2" s="45" t="s">
        <v>32</v>
      </c>
      <c r="B2" s="46"/>
      <c r="C2" s="46"/>
      <c r="D2" s="46"/>
      <c r="E2" s="46"/>
      <c r="F2" s="46"/>
      <c r="G2" s="47"/>
    </row>
    <row r="3" spans="1:7" s="1" customFormat="1" ht="15.75" customHeight="1" thickBot="1" x14ac:dyDescent="0.25">
      <c r="A3" s="42" t="s">
        <v>34</v>
      </c>
      <c r="B3" s="43"/>
      <c r="C3" s="43"/>
      <c r="D3" s="43"/>
      <c r="E3" s="43"/>
      <c r="F3" s="43"/>
      <c r="G3" s="44"/>
    </row>
    <row r="4" spans="1:7" s="1" customFormat="1" ht="51.75" customHeight="1" thickBot="1" x14ac:dyDescent="0.25">
      <c r="A4" s="36" t="s">
        <v>162</v>
      </c>
      <c r="B4" s="37"/>
      <c r="C4" s="37"/>
      <c r="D4" s="37"/>
      <c r="E4" s="37"/>
      <c r="F4" s="37"/>
      <c r="G4" s="38"/>
    </row>
    <row r="5" spans="1:7" s="2" customFormat="1" x14ac:dyDescent="0.2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</row>
    <row r="6" spans="1:7" s="2" customFormat="1" ht="13.5" thickBot="1" x14ac:dyDescent="0.25">
      <c r="A6" s="20" t="s">
        <v>7</v>
      </c>
      <c r="B6" s="20" t="s">
        <v>16</v>
      </c>
      <c r="C6" s="20" t="s">
        <v>8</v>
      </c>
      <c r="D6" s="20"/>
      <c r="E6" s="20"/>
      <c r="F6" s="20"/>
      <c r="G6" s="20"/>
    </row>
    <row r="7" spans="1:7" s="3" customFormat="1" ht="13.5" thickBot="1" x14ac:dyDescent="0.25">
      <c r="A7" s="9">
        <v>1</v>
      </c>
      <c r="B7" s="24" t="s">
        <v>37</v>
      </c>
      <c r="C7" s="28">
        <v>1314</v>
      </c>
      <c r="D7" s="25" t="s">
        <v>38</v>
      </c>
      <c r="E7" s="26" t="s">
        <v>39</v>
      </c>
      <c r="F7" s="21">
        <v>0</v>
      </c>
      <c r="G7" s="22">
        <f t="shared" ref="G7:G33" si="0">C7*F7</f>
        <v>0</v>
      </c>
    </row>
    <row r="8" spans="1:7" s="3" customFormat="1" ht="13.5" thickBot="1" x14ac:dyDescent="0.25">
      <c r="A8" s="9">
        <v>2</v>
      </c>
      <c r="B8" s="24" t="s">
        <v>42</v>
      </c>
      <c r="C8" s="28">
        <v>604</v>
      </c>
      <c r="D8" s="25" t="s">
        <v>12</v>
      </c>
      <c r="E8" s="26" t="s">
        <v>43</v>
      </c>
      <c r="F8" s="21">
        <v>0</v>
      </c>
      <c r="G8" s="22">
        <f t="shared" si="0"/>
        <v>0</v>
      </c>
    </row>
    <row r="9" spans="1:7" s="3" customFormat="1" ht="13.5" thickBot="1" x14ac:dyDescent="0.25">
      <c r="A9" s="9">
        <v>3</v>
      </c>
      <c r="B9" s="24" t="s">
        <v>18</v>
      </c>
      <c r="C9" s="28">
        <v>1578</v>
      </c>
      <c r="D9" s="25" t="s">
        <v>12</v>
      </c>
      <c r="E9" s="26" t="s">
        <v>116</v>
      </c>
      <c r="F9" s="21">
        <v>0</v>
      </c>
      <c r="G9" s="22">
        <f t="shared" si="0"/>
        <v>0</v>
      </c>
    </row>
    <row r="10" spans="1:7" s="3" customFormat="1" ht="13.5" thickBot="1" x14ac:dyDescent="0.25">
      <c r="A10" s="9">
        <v>4</v>
      </c>
      <c r="B10" s="24" t="s">
        <v>19</v>
      </c>
      <c r="C10" s="28">
        <v>37</v>
      </c>
      <c r="D10" s="25" t="s">
        <v>12</v>
      </c>
      <c r="E10" s="26" t="s">
        <v>30</v>
      </c>
      <c r="F10" s="21">
        <v>0</v>
      </c>
      <c r="G10" s="22">
        <f t="shared" si="0"/>
        <v>0</v>
      </c>
    </row>
    <row r="11" spans="1:7" s="3" customFormat="1" ht="13.5" thickBot="1" x14ac:dyDescent="0.25">
      <c r="A11" s="9">
        <v>5</v>
      </c>
      <c r="B11" s="24" t="s">
        <v>19</v>
      </c>
      <c r="C11" s="28">
        <v>1541</v>
      </c>
      <c r="D11" s="25" t="s">
        <v>12</v>
      </c>
      <c r="E11" s="26" t="s">
        <v>117</v>
      </c>
      <c r="F11" s="21">
        <v>0</v>
      </c>
      <c r="G11" s="22">
        <f t="shared" si="0"/>
        <v>0</v>
      </c>
    </row>
    <row r="12" spans="1:7" s="3" customFormat="1" ht="13.5" thickBot="1" x14ac:dyDescent="0.25">
      <c r="A12" s="9">
        <v>6</v>
      </c>
      <c r="B12" s="24" t="s">
        <v>21</v>
      </c>
      <c r="C12" s="28">
        <v>6546</v>
      </c>
      <c r="D12" s="25" t="s">
        <v>12</v>
      </c>
      <c r="E12" s="26" t="s">
        <v>46</v>
      </c>
      <c r="F12" s="21">
        <v>0</v>
      </c>
      <c r="G12" s="22">
        <f t="shared" si="0"/>
        <v>0</v>
      </c>
    </row>
    <row r="13" spans="1:7" s="3" customFormat="1" ht="13.5" thickBot="1" x14ac:dyDescent="0.25">
      <c r="A13" s="9">
        <v>7</v>
      </c>
      <c r="B13" s="24" t="s">
        <v>53</v>
      </c>
      <c r="C13" s="28">
        <v>6</v>
      </c>
      <c r="D13" s="25" t="s">
        <v>11</v>
      </c>
      <c r="E13" s="26" t="s">
        <v>54</v>
      </c>
      <c r="F13" s="21">
        <v>0</v>
      </c>
      <c r="G13" s="22">
        <f t="shared" si="0"/>
        <v>0</v>
      </c>
    </row>
    <row r="14" spans="1:7" s="3" customFormat="1" ht="13.5" thickBot="1" x14ac:dyDescent="0.25">
      <c r="A14" s="9">
        <v>8</v>
      </c>
      <c r="B14" s="24" t="s">
        <v>55</v>
      </c>
      <c r="C14" s="28">
        <v>6</v>
      </c>
      <c r="D14" s="25" t="s">
        <v>11</v>
      </c>
      <c r="E14" s="26" t="s">
        <v>56</v>
      </c>
      <c r="F14" s="21">
        <v>0</v>
      </c>
      <c r="G14" s="22">
        <f t="shared" si="0"/>
        <v>0</v>
      </c>
    </row>
    <row r="15" spans="1:7" s="3" customFormat="1" ht="13.5" thickBot="1" x14ac:dyDescent="0.25">
      <c r="A15" s="9">
        <v>9</v>
      </c>
      <c r="B15" s="24" t="s">
        <v>49</v>
      </c>
      <c r="C15" s="28">
        <v>1355</v>
      </c>
      <c r="D15" s="25" t="s">
        <v>11</v>
      </c>
      <c r="E15" s="26" t="s">
        <v>50</v>
      </c>
      <c r="F15" s="21">
        <v>0</v>
      </c>
      <c r="G15" s="22">
        <f t="shared" si="0"/>
        <v>0</v>
      </c>
    </row>
    <row r="16" spans="1:7" s="3" customFormat="1" ht="13.5" thickBot="1" x14ac:dyDescent="0.25">
      <c r="A16" s="9">
        <v>10</v>
      </c>
      <c r="B16" s="24" t="s">
        <v>51</v>
      </c>
      <c r="C16" s="28">
        <v>1355</v>
      </c>
      <c r="D16" s="25" t="s">
        <v>11</v>
      </c>
      <c r="E16" s="26" t="s">
        <v>52</v>
      </c>
      <c r="F16" s="21">
        <v>0</v>
      </c>
      <c r="G16" s="22">
        <f t="shared" si="0"/>
        <v>0</v>
      </c>
    </row>
    <row r="17" spans="1:7" s="3" customFormat="1" ht="13.5" thickBot="1" x14ac:dyDescent="0.25">
      <c r="A17" s="9">
        <v>11</v>
      </c>
      <c r="B17" s="24" t="s">
        <v>118</v>
      </c>
      <c r="C17" s="28">
        <v>2066</v>
      </c>
      <c r="D17" s="25" t="s">
        <v>11</v>
      </c>
      <c r="E17" s="26" t="s">
        <v>119</v>
      </c>
      <c r="F17" s="21">
        <v>0</v>
      </c>
      <c r="G17" s="22">
        <f t="shared" si="0"/>
        <v>0</v>
      </c>
    </row>
    <row r="18" spans="1:7" s="3" customFormat="1" ht="13.5" thickBot="1" x14ac:dyDescent="0.25">
      <c r="A18" s="9">
        <v>12</v>
      </c>
      <c r="B18" s="24" t="s">
        <v>118</v>
      </c>
      <c r="C18" s="28">
        <v>10</v>
      </c>
      <c r="D18" s="25" t="s">
        <v>11</v>
      </c>
      <c r="E18" s="26" t="s">
        <v>120</v>
      </c>
      <c r="F18" s="21">
        <v>0</v>
      </c>
      <c r="G18" s="22">
        <f t="shared" si="0"/>
        <v>0</v>
      </c>
    </row>
    <row r="19" spans="1:7" s="3" customFormat="1" ht="13.5" thickBot="1" x14ac:dyDescent="0.25">
      <c r="A19" s="9">
        <v>13</v>
      </c>
      <c r="B19" s="24" t="s">
        <v>121</v>
      </c>
      <c r="C19" s="28">
        <v>23</v>
      </c>
      <c r="D19" s="25" t="s">
        <v>10</v>
      </c>
      <c r="E19" s="26" t="s">
        <v>122</v>
      </c>
      <c r="F19" s="21">
        <v>0</v>
      </c>
      <c r="G19" s="22">
        <f t="shared" si="0"/>
        <v>0</v>
      </c>
    </row>
    <row r="20" spans="1:7" s="3" customFormat="1" ht="13.5" thickBot="1" x14ac:dyDescent="0.25">
      <c r="A20" s="9">
        <v>14</v>
      </c>
      <c r="B20" s="24" t="s">
        <v>121</v>
      </c>
      <c r="C20" s="28">
        <v>3</v>
      </c>
      <c r="D20" s="25" t="s">
        <v>10</v>
      </c>
      <c r="E20" s="26" t="s">
        <v>123</v>
      </c>
      <c r="F20" s="21">
        <v>0</v>
      </c>
      <c r="G20" s="22">
        <f t="shared" si="0"/>
        <v>0</v>
      </c>
    </row>
    <row r="21" spans="1:7" s="3" customFormat="1" ht="13.5" thickBot="1" x14ac:dyDescent="0.25">
      <c r="A21" s="9">
        <v>15</v>
      </c>
      <c r="B21" s="24" t="s">
        <v>121</v>
      </c>
      <c r="C21" s="28">
        <v>1</v>
      </c>
      <c r="D21" s="25" t="s">
        <v>10</v>
      </c>
      <c r="E21" s="26" t="s">
        <v>124</v>
      </c>
      <c r="F21" s="21">
        <v>0</v>
      </c>
      <c r="G21" s="22">
        <f t="shared" si="0"/>
        <v>0</v>
      </c>
    </row>
    <row r="22" spans="1:7" s="3" customFormat="1" ht="13.5" thickBot="1" x14ac:dyDescent="0.25">
      <c r="A22" s="9">
        <v>16</v>
      </c>
      <c r="B22" s="24" t="s">
        <v>125</v>
      </c>
      <c r="C22" s="28">
        <v>2</v>
      </c>
      <c r="D22" s="25" t="s">
        <v>10</v>
      </c>
      <c r="E22" s="26" t="s">
        <v>126</v>
      </c>
      <c r="F22" s="21">
        <v>0</v>
      </c>
      <c r="G22" s="22">
        <f t="shared" si="0"/>
        <v>0</v>
      </c>
    </row>
    <row r="23" spans="1:7" s="3" customFormat="1" ht="13.5" thickBot="1" x14ac:dyDescent="0.25">
      <c r="A23" s="9">
        <v>17</v>
      </c>
      <c r="B23" s="24" t="s">
        <v>127</v>
      </c>
      <c r="C23" s="28">
        <v>55</v>
      </c>
      <c r="D23" s="25" t="s">
        <v>10</v>
      </c>
      <c r="E23" s="26" t="s">
        <v>128</v>
      </c>
      <c r="F23" s="21">
        <v>0</v>
      </c>
      <c r="G23" s="22">
        <f t="shared" si="0"/>
        <v>0</v>
      </c>
    </row>
    <row r="24" spans="1:7" s="3" customFormat="1" ht="13.5" thickBot="1" x14ac:dyDescent="0.25">
      <c r="A24" s="9">
        <v>18</v>
      </c>
      <c r="B24" s="24" t="s">
        <v>129</v>
      </c>
      <c r="C24" s="28">
        <v>1</v>
      </c>
      <c r="D24" s="25" t="s">
        <v>10</v>
      </c>
      <c r="E24" s="26" t="s">
        <v>130</v>
      </c>
      <c r="F24" s="21">
        <v>0</v>
      </c>
      <c r="G24" s="22">
        <f t="shared" si="0"/>
        <v>0</v>
      </c>
    </row>
    <row r="25" spans="1:7" s="3" customFormat="1" ht="13.5" thickBot="1" x14ac:dyDescent="0.25">
      <c r="A25" s="9">
        <v>19</v>
      </c>
      <c r="B25" s="24" t="s">
        <v>131</v>
      </c>
      <c r="C25" s="28">
        <v>3</v>
      </c>
      <c r="D25" s="25" t="s">
        <v>10</v>
      </c>
      <c r="E25" s="26" t="s">
        <v>132</v>
      </c>
      <c r="F25" s="21">
        <v>0</v>
      </c>
      <c r="G25" s="22">
        <f t="shared" si="0"/>
        <v>0</v>
      </c>
    </row>
    <row r="26" spans="1:7" s="3" customFormat="1" ht="13.5" thickBot="1" x14ac:dyDescent="0.25">
      <c r="A26" s="9">
        <v>20</v>
      </c>
      <c r="B26" s="24" t="s">
        <v>131</v>
      </c>
      <c r="C26" s="28">
        <v>1</v>
      </c>
      <c r="D26" s="25" t="s">
        <v>10</v>
      </c>
      <c r="E26" s="26" t="s">
        <v>133</v>
      </c>
      <c r="F26" s="21">
        <v>0</v>
      </c>
      <c r="G26" s="22">
        <f t="shared" si="0"/>
        <v>0</v>
      </c>
    </row>
    <row r="27" spans="1:7" s="3" customFormat="1" ht="13.5" thickBot="1" x14ac:dyDescent="0.25">
      <c r="A27" s="9">
        <v>21</v>
      </c>
      <c r="B27" s="24" t="s">
        <v>121</v>
      </c>
      <c r="C27" s="28">
        <v>1</v>
      </c>
      <c r="D27" s="25" t="s">
        <v>10</v>
      </c>
      <c r="E27" s="26" t="s">
        <v>134</v>
      </c>
      <c r="F27" s="21">
        <v>0</v>
      </c>
      <c r="G27" s="22">
        <f t="shared" si="0"/>
        <v>0</v>
      </c>
    </row>
    <row r="28" spans="1:7" s="3" customFormat="1" ht="13.5" thickBot="1" x14ac:dyDescent="0.25">
      <c r="A28" s="9">
        <v>22</v>
      </c>
      <c r="B28" s="24" t="s">
        <v>121</v>
      </c>
      <c r="C28" s="28">
        <v>1</v>
      </c>
      <c r="D28" s="25" t="s">
        <v>10</v>
      </c>
      <c r="E28" s="26" t="s">
        <v>135</v>
      </c>
      <c r="F28" s="21">
        <v>0</v>
      </c>
      <c r="G28" s="22">
        <f t="shared" si="0"/>
        <v>0</v>
      </c>
    </row>
    <row r="29" spans="1:7" s="3" customFormat="1" ht="13.5" thickBot="1" x14ac:dyDescent="0.25">
      <c r="A29" s="9">
        <v>23</v>
      </c>
      <c r="B29" s="24" t="s">
        <v>68</v>
      </c>
      <c r="C29" s="28">
        <v>2025</v>
      </c>
      <c r="D29" s="25" t="s">
        <v>11</v>
      </c>
      <c r="E29" s="26" t="s">
        <v>136</v>
      </c>
      <c r="F29" s="21">
        <v>0</v>
      </c>
      <c r="G29" s="22">
        <f t="shared" si="0"/>
        <v>0</v>
      </c>
    </row>
    <row r="30" spans="1:7" s="3" customFormat="1" ht="13.5" thickBot="1" x14ac:dyDescent="0.25">
      <c r="A30" s="9">
        <v>24</v>
      </c>
      <c r="B30" s="24" t="s">
        <v>68</v>
      </c>
      <c r="C30" s="28">
        <v>70</v>
      </c>
      <c r="D30" s="25" t="s">
        <v>11</v>
      </c>
      <c r="E30" s="26" t="s">
        <v>137</v>
      </c>
      <c r="F30" s="21">
        <v>0</v>
      </c>
      <c r="G30" s="22">
        <f t="shared" si="0"/>
        <v>0</v>
      </c>
    </row>
    <row r="31" spans="1:7" s="3" customFormat="1" ht="13.5" thickBot="1" x14ac:dyDescent="0.25">
      <c r="A31" s="9">
        <v>25</v>
      </c>
      <c r="B31" s="24" t="s">
        <v>138</v>
      </c>
      <c r="C31" s="28">
        <v>2</v>
      </c>
      <c r="D31" s="25" t="s">
        <v>10</v>
      </c>
      <c r="E31" s="26" t="s">
        <v>139</v>
      </c>
      <c r="F31" s="21">
        <v>0</v>
      </c>
      <c r="G31" s="22">
        <f t="shared" si="0"/>
        <v>0</v>
      </c>
    </row>
    <row r="32" spans="1:7" s="3" customFormat="1" ht="13.5" thickBot="1" x14ac:dyDescent="0.25">
      <c r="A32" s="9">
        <v>26</v>
      </c>
      <c r="B32" s="24" t="s">
        <v>140</v>
      </c>
      <c r="C32" s="28">
        <v>1</v>
      </c>
      <c r="D32" s="25" t="s">
        <v>10</v>
      </c>
      <c r="E32" s="26" t="s">
        <v>141</v>
      </c>
      <c r="F32" s="21">
        <v>0</v>
      </c>
      <c r="G32" s="22">
        <f t="shared" si="0"/>
        <v>0</v>
      </c>
    </row>
    <row r="33" spans="1:7" s="3" customFormat="1" ht="13.5" thickBot="1" x14ac:dyDescent="0.25">
      <c r="A33" s="9">
        <v>27</v>
      </c>
      <c r="B33" s="35" t="s">
        <v>158</v>
      </c>
      <c r="C33" s="28">
        <v>1</v>
      </c>
      <c r="D33" s="27" t="s">
        <v>9</v>
      </c>
      <c r="E33" s="26" t="s">
        <v>142</v>
      </c>
      <c r="F33" s="21">
        <v>0</v>
      </c>
      <c r="G33" s="22">
        <f t="shared" si="0"/>
        <v>0</v>
      </c>
    </row>
    <row r="34" spans="1:7" ht="13.5" thickBot="1" x14ac:dyDescent="0.25">
      <c r="A34" s="9">
        <v>28</v>
      </c>
      <c r="B34" s="9" t="s">
        <v>154</v>
      </c>
      <c r="C34" s="9">
        <v>1</v>
      </c>
      <c r="D34" s="9" t="s">
        <v>9</v>
      </c>
      <c r="E34" s="8" t="s">
        <v>36</v>
      </c>
      <c r="F34" s="23">
        <v>10000</v>
      </c>
      <c r="G34" s="23">
        <v>10000</v>
      </c>
    </row>
    <row r="35" spans="1:7" ht="13.5" thickBot="1" x14ac:dyDescent="0.25">
      <c r="A35" s="9">
        <v>29</v>
      </c>
      <c r="B35" s="9" t="s">
        <v>159</v>
      </c>
      <c r="C35" s="9">
        <v>1</v>
      </c>
      <c r="D35" s="9" t="s">
        <v>9</v>
      </c>
      <c r="E35" s="8" t="s">
        <v>156</v>
      </c>
      <c r="F35" s="23">
        <v>43000</v>
      </c>
      <c r="G35" s="23">
        <v>43000</v>
      </c>
    </row>
    <row r="36" spans="1:7" ht="13.5" thickBot="1" x14ac:dyDescent="0.25">
      <c r="A36" s="9">
        <v>30</v>
      </c>
      <c r="B36" s="9" t="s">
        <v>152</v>
      </c>
      <c r="C36" s="9">
        <v>1</v>
      </c>
      <c r="D36" s="9" t="s">
        <v>9</v>
      </c>
      <c r="E36" s="8" t="s">
        <v>23</v>
      </c>
      <c r="F36" s="23">
        <v>5000</v>
      </c>
      <c r="G36" s="23">
        <v>5000</v>
      </c>
    </row>
    <row r="37" spans="1:7" ht="13.5" thickBot="1" x14ac:dyDescent="0.25">
      <c r="A37" s="9">
        <v>31</v>
      </c>
      <c r="B37" s="9" t="s">
        <v>151</v>
      </c>
      <c r="C37" s="9">
        <v>1</v>
      </c>
      <c r="D37" s="9" t="s">
        <v>9</v>
      </c>
      <c r="E37" s="8" t="s">
        <v>24</v>
      </c>
      <c r="F37" s="23">
        <v>100000</v>
      </c>
      <c r="G37" s="23">
        <v>100000</v>
      </c>
    </row>
    <row r="38" spans="1:7" x14ac:dyDescent="0.2">
      <c r="A38" s="10"/>
      <c r="B38" s="11"/>
      <c r="C38" s="11"/>
      <c r="D38" s="10"/>
      <c r="E38" s="12"/>
      <c r="F38" s="13"/>
      <c r="G38" s="14"/>
    </row>
    <row r="39" spans="1:7" x14ac:dyDescent="0.2">
      <c r="A39" s="15"/>
      <c r="B39" s="15"/>
      <c r="C39" s="15"/>
      <c r="D39" s="15"/>
      <c r="E39" s="15" t="s">
        <v>14</v>
      </c>
      <c r="F39" s="16"/>
      <c r="G39" s="17">
        <f>SUM(G7:G37)</f>
        <v>158000</v>
      </c>
    </row>
    <row r="40" spans="1:7" x14ac:dyDescent="0.2">
      <c r="A40" s="15"/>
      <c r="B40" s="15"/>
      <c r="C40" s="15"/>
      <c r="D40" s="15"/>
      <c r="E40" s="15"/>
      <c r="F40" s="16"/>
      <c r="G40" s="16"/>
    </row>
    <row r="41" spans="1:7" x14ac:dyDescent="0.2">
      <c r="A41" s="15" t="s">
        <v>13</v>
      </c>
      <c r="B41" s="15"/>
      <c r="C41" s="15"/>
      <c r="D41" s="15"/>
      <c r="E41" s="15" t="s">
        <v>15</v>
      </c>
      <c r="F41" s="16"/>
      <c r="G41" s="18">
        <v>0</v>
      </c>
    </row>
    <row r="42" spans="1:7" x14ac:dyDescent="0.2">
      <c r="A42" s="15"/>
      <c r="B42" s="15"/>
      <c r="C42" s="15"/>
      <c r="D42" s="15"/>
      <c r="E42" s="15"/>
      <c r="F42" s="16"/>
      <c r="G42" s="16"/>
    </row>
    <row r="43" spans="1:7" x14ac:dyDescent="0.2">
      <c r="A43" s="6" t="s">
        <v>31</v>
      </c>
      <c r="B43" s="6"/>
      <c r="C43" s="6"/>
      <c r="D43" s="6"/>
      <c r="E43" s="6"/>
      <c r="F43" s="5"/>
      <c r="G43" s="7">
        <f>G39+G41</f>
        <v>158000</v>
      </c>
    </row>
    <row r="44" spans="1:7" x14ac:dyDescent="0.2">
      <c r="A44" s="4" t="s">
        <v>25</v>
      </c>
    </row>
  </sheetData>
  <sheetProtection algorithmName="SHA-512" hashValue="MJRuWaboy2DOMgNxL4buYNQfBrl68L/yxSellkMI0hfnnFiw3mnlzP2XLhNwEMD9CfPW6eR/Q7uXm0hCKdhAeA==" saltValue="D+ghQeNqwdYaTLB+99dLbQ==" spinCount="100000" sheet="1" objects="1" scenarios="1"/>
  <mergeCells count="4">
    <mergeCell ref="A1:G1"/>
    <mergeCell ref="A2:G2"/>
    <mergeCell ref="A3:G3"/>
    <mergeCell ref="A4:G4"/>
  </mergeCells>
  <pageMargins left="0.7" right="0.7" top="0.75" bottom="0.75" header="0.3" footer="0.3"/>
  <pageSetup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zoomScaleNormal="100" workbookViewId="0">
      <pane ySplit="4" topLeftCell="A8" activePane="bottomLeft" state="frozen"/>
      <selection pane="bottomLeft" activeCell="F8" sqref="F8"/>
    </sheetView>
  </sheetViews>
  <sheetFormatPr defaultColWidth="9.140625" defaultRowHeight="12.75" x14ac:dyDescent="0.2"/>
  <cols>
    <col min="1" max="1" width="5.85546875" style="4" customWidth="1"/>
    <col min="2" max="2" width="13" style="4" customWidth="1"/>
    <col min="3" max="3" width="6.85546875" style="4" customWidth="1"/>
    <col min="4" max="4" width="6.140625" style="4" customWidth="1"/>
    <col min="5" max="5" width="59.5703125" style="4" customWidth="1"/>
    <col min="6" max="6" width="10.28515625" style="4" bestFit="1" customWidth="1"/>
    <col min="7" max="7" width="9.7109375" style="4" bestFit="1" customWidth="1"/>
    <col min="8" max="16384" width="9.140625" style="4"/>
  </cols>
  <sheetData>
    <row r="1" spans="1:7" ht="12.6" customHeight="1" x14ac:dyDescent="0.2">
      <c r="A1" s="39" t="s">
        <v>161</v>
      </c>
      <c r="B1" s="40"/>
      <c r="C1" s="40"/>
      <c r="D1" s="40"/>
      <c r="E1" s="40"/>
      <c r="F1" s="40"/>
      <c r="G1" s="41"/>
    </row>
    <row r="2" spans="1:7" ht="12.6" customHeight="1" x14ac:dyDescent="0.2">
      <c r="A2" s="45" t="s">
        <v>32</v>
      </c>
      <c r="B2" s="46"/>
      <c r="C2" s="46"/>
      <c r="D2" s="46"/>
      <c r="E2" s="46"/>
      <c r="F2" s="46"/>
      <c r="G2" s="47"/>
    </row>
    <row r="3" spans="1:7" s="1" customFormat="1" ht="15.75" customHeight="1" thickBot="1" x14ac:dyDescent="0.25">
      <c r="A3" s="42" t="s">
        <v>167</v>
      </c>
      <c r="B3" s="43"/>
      <c r="C3" s="43"/>
      <c r="D3" s="43"/>
      <c r="E3" s="43"/>
      <c r="F3" s="43"/>
      <c r="G3" s="44"/>
    </row>
    <row r="4" spans="1:7" s="1" customFormat="1" ht="51.75" customHeight="1" thickBot="1" x14ac:dyDescent="0.25">
      <c r="A4" s="36" t="s">
        <v>162</v>
      </c>
      <c r="B4" s="37"/>
      <c r="C4" s="37"/>
      <c r="D4" s="37"/>
      <c r="E4" s="37"/>
      <c r="F4" s="37"/>
      <c r="G4" s="38"/>
    </row>
    <row r="5" spans="1:7" s="2" customFormat="1" x14ac:dyDescent="0.2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</row>
    <row r="6" spans="1:7" s="2" customFormat="1" ht="13.5" thickBot="1" x14ac:dyDescent="0.25">
      <c r="A6" s="20" t="s">
        <v>7</v>
      </c>
      <c r="B6" s="20" t="s">
        <v>16</v>
      </c>
      <c r="C6" s="20" t="s">
        <v>8</v>
      </c>
      <c r="D6" s="20"/>
      <c r="E6" s="20"/>
      <c r="F6" s="20"/>
      <c r="G6" s="20"/>
    </row>
    <row r="7" spans="1:7" s="3" customFormat="1" ht="13.5" thickBot="1" x14ac:dyDescent="0.25">
      <c r="A7" s="9">
        <v>1</v>
      </c>
      <c r="B7" s="27" t="s">
        <v>37</v>
      </c>
      <c r="C7" s="28">
        <v>280</v>
      </c>
      <c r="D7" s="27" t="s">
        <v>38</v>
      </c>
      <c r="E7" s="26" t="s">
        <v>39</v>
      </c>
      <c r="F7" s="21">
        <v>0</v>
      </c>
      <c r="G7" s="22">
        <f t="shared" ref="G7:G33" si="0">C7*F7</f>
        <v>0</v>
      </c>
    </row>
    <row r="8" spans="1:7" s="3" customFormat="1" ht="13.5" thickBot="1" x14ac:dyDescent="0.25">
      <c r="A8" s="9">
        <v>2</v>
      </c>
      <c r="B8" s="34" t="s">
        <v>42</v>
      </c>
      <c r="C8" s="28">
        <v>259</v>
      </c>
      <c r="D8" s="27" t="s">
        <v>12</v>
      </c>
      <c r="E8" s="26" t="s">
        <v>43</v>
      </c>
      <c r="F8" s="21">
        <v>0</v>
      </c>
      <c r="G8" s="22">
        <f t="shared" si="0"/>
        <v>0</v>
      </c>
    </row>
    <row r="9" spans="1:7" s="3" customFormat="1" ht="13.5" thickBot="1" x14ac:dyDescent="0.25">
      <c r="A9" s="9">
        <v>3</v>
      </c>
      <c r="B9" s="34" t="s">
        <v>18</v>
      </c>
      <c r="C9" s="28">
        <v>197</v>
      </c>
      <c r="D9" s="27" t="s">
        <v>12</v>
      </c>
      <c r="E9" s="26" t="s">
        <v>116</v>
      </c>
      <c r="F9" s="21">
        <v>0</v>
      </c>
      <c r="G9" s="22">
        <f t="shared" si="0"/>
        <v>0</v>
      </c>
    </row>
    <row r="10" spans="1:7" s="3" customFormat="1" ht="13.5" thickBot="1" x14ac:dyDescent="0.25">
      <c r="A10" s="9">
        <v>4</v>
      </c>
      <c r="B10" s="34" t="s">
        <v>19</v>
      </c>
      <c r="C10" s="28">
        <v>197</v>
      </c>
      <c r="D10" s="27" t="s">
        <v>12</v>
      </c>
      <c r="E10" s="26" t="s">
        <v>117</v>
      </c>
      <c r="F10" s="21">
        <v>0</v>
      </c>
      <c r="G10" s="22">
        <f t="shared" si="0"/>
        <v>0</v>
      </c>
    </row>
    <row r="11" spans="1:7" s="3" customFormat="1" ht="13.5" thickBot="1" x14ac:dyDescent="0.25">
      <c r="A11" s="9">
        <v>5</v>
      </c>
      <c r="B11" s="34" t="s">
        <v>19</v>
      </c>
      <c r="C11" s="28">
        <v>110.33333333333333</v>
      </c>
      <c r="D11" s="27" t="s">
        <v>12</v>
      </c>
      <c r="E11" s="26" t="s">
        <v>144</v>
      </c>
      <c r="F11" s="21">
        <v>0</v>
      </c>
      <c r="G11" s="22">
        <f t="shared" si="0"/>
        <v>0</v>
      </c>
    </row>
    <row r="12" spans="1:7" s="3" customFormat="1" ht="13.5" thickBot="1" x14ac:dyDescent="0.25">
      <c r="A12" s="9">
        <v>6</v>
      </c>
      <c r="B12" s="35" t="s">
        <v>21</v>
      </c>
      <c r="C12" s="28">
        <v>3306</v>
      </c>
      <c r="D12" s="27" t="s">
        <v>12</v>
      </c>
      <c r="E12" s="26" t="s">
        <v>46</v>
      </c>
      <c r="F12" s="21">
        <v>0</v>
      </c>
      <c r="G12" s="22">
        <f t="shared" si="0"/>
        <v>0</v>
      </c>
    </row>
    <row r="13" spans="1:7" s="3" customFormat="1" ht="13.5" thickBot="1" x14ac:dyDescent="0.25">
      <c r="A13" s="9">
        <v>7</v>
      </c>
      <c r="B13" s="35" t="s">
        <v>20</v>
      </c>
      <c r="C13" s="28">
        <v>39.666666666666664</v>
      </c>
      <c r="D13" s="27" t="s">
        <v>12</v>
      </c>
      <c r="E13" s="26" t="s">
        <v>47</v>
      </c>
      <c r="F13" s="21">
        <v>0</v>
      </c>
      <c r="G13" s="22">
        <f t="shared" si="0"/>
        <v>0</v>
      </c>
    </row>
    <row r="14" spans="1:7" s="3" customFormat="1" ht="13.5" thickBot="1" x14ac:dyDescent="0.25">
      <c r="A14" s="9">
        <v>8</v>
      </c>
      <c r="B14" s="35" t="s">
        <v>20</v>
      </c>
      <c r="C14" s="28">
        <v>39.666666666666664</v>
      </c>
      <c r="D14" s="27" t="s">
        <v>12</v>
      </c>
      <c r="E14" s="26" t="s">
        <v>48</v>
      </c>
      <c r="F14" s="21">
        <v>0</v>
      </c>
      <c r="G14" s="22">
        <f t="shared" si="0"/>
        <v>0</v>
      </c>
    </row>
    <row r="15" spans="1:7" s="3" customFormat="1" ht="13.5" thickBot="1" x14ac:dyDescent="0.25">
      <c r="A15" s="9">
        <v>9</v>
      </c>
      <c r="B15" s="35" t="s">
        <v>49</v>
      </c>
      <c r="C15" s="28">
        <v>46.444444444444443</v>
      </c>
      <c r="D15" s="27" t="s">
        <v>12</v>
      </c>
      <c r="E15" s="26" t="s">
        <v>54</v>
      </c>
      <c r="F15" s="21">
        <v>0</v>
      </c>
      <c r="G15" s="22">
        <f t="shared" si="0"/>
        <v>0</v>
      </c>
    </row>
    <row r="16" spans="1:7" s="3" customFormat="1" ht="13.5" thickBot="1" x14ac:dyDescent="0.25">
      <c r="A16" s="9">
        <v>10</v>
      </c>
      <c r="B16" s="35" t="s">
        <v>51</v>
      </c>
      <c r="C16" s="28">
        <v>46.444444444444443</v>
      </c>
      <c r="D16" s="27" t="s">
        <v>12</v>
      </c>
      <c r="E16" s="26" t="s">
        <v>56</v>
      </c>
      <c r="F16" s="21">
        <v>0</v>
      </c>
      <c r="G16" s="22">
        <f t="shared" si="0"/>
        <v>0</v>
      </c>
    </row>
    <row r="17" spans="1:7" s="3" customFormat="1" ht="13.5" thickBot="1" x14ac:dyDescent="0.25">
      <c r="A17" s="9">
        <v>11</v>
      </c>
      <c r="B17" s="35" t="s">
        <v>49</v>
      </c>
      <c r="C17" s="28">
        <v>20</v>
      </c>
      <c r="D17" s="27" t="s">
        <v>11</v>
      </c>
      <c r="E17" s="26" t="s">
        <v>50</v>
      </c>
      <c r="F17" s="21">
        <v>0</v>
      </c>
      <c r="G17" s="22">
        <f t="shared" si="0"/>
        <v>0</v>
      </c>
    </row>
    <row r="18" spans="1:7" s="3" customFormat="1" ht="13.5" thickBot="1" x14ac:dyDescent="0.25">
      <c r="A18" s="9">
        <v>12</v>
      </c>
      <c r="B18" s="35" t="s">
        <v>51</v>
      </c>
      <c r="C18" s="28">
        <v>20</v>
      </c>
      <c r="D18" s="27" t="s">
        <v>11</v>
      </c>
      <c r="E18" s="26" t="s">
        <v>52</v>
      </c>
      <c r="F18" s="21">
        <v>0</v>
      </c>
      <c r="G18" s="22">
        <f t="shared" si="0"/>
        <v>0</v>
      </c>
    </row>
    <row r="19" spans="1:7" s="3" customFormat="1" ht="13.5" thickBot="1" x14ac:dyDescent="0.25">
      <c r="A19" s="9">
        <v>13</v>
      </c>
      <c r="B19" s="27" t="s">
        <v>118</v>
      </c>
      <c r="C19" s="28">
        <v>1413</v>
      </c>
      <c r="D19" s="27" t="s">
        <v>11</v>
      </c>
      <c r="E19" s="26" t="s">
        <v>119</v>
      </c>
      <c r="F19" s="21">
        <v>0</v>
      </c>
      <c r="G19" s="22">
        <f t="shared" si="0"/>
        <v>0</v>
      </c>
    </row>
    <row r="20" spans="1:7" s="3" customFormat="1" ht="13.5" thickBot="1" x14ac:dyDescent="0.25">
      <c r="A20" s="9">
        <v>14</v>
      </c>
      <c r="B20" s="27" t="s">
        <v>118</v>
      </c>
      <c r="C20" s="28">
        <v>10</v>
      </c>
      <c r="D20" s="27" t="s">
        <v>11</v>
      </c>
      <c r="E20" s="26" t="s">
        <v>120</v>
      </c>
      <c r="F20" s="21">
        <v>0</v>
      </c>
      <c r="G20" s="22">
        <f t="shared" si="0"/>
        <v>0</v>
      </c>
    </row>
    <row r="21" spans="1:7" s="3" customFormat="1" ht="13.5" thickBot="1" x14ac:dyDescent="0.25">
      <c r="A21" s="9">
        <v>15</v>
      </c>
      <c r="B21" s="34" t="s">
        <v>121</v>
      </c>
      <c r="C21" s="28">
        <v>10</v>
      </c>
      <c r="D21" s="27" t="s">
        <v>10</v>
      </c>
      <c r="E21" s="26" t="s">
        <v>122</v>
      </c>
      <c r="F21" s="21">
        <v>0</v>
      </c>
      <c r="G21" s="22">
        <f t="shared" si="0"/>
        <v>0</v>
      </c>
    </row>
    <row r="22" spans="1:7" s="3" customFormat="1" ht="13.5" thickBot="1" x14ac:dyDescent="0.25">
      <c r="A22" s="9">
        <v>16</v>
      </c>
      <c r="B22" s="34" t="s">
        <v>121</v>
      </c>
      <c r="C22" s="28">
        <v>3</v>
      </c>
      <c r="D22" s="27" t="s">
        <v>10</v>
      </c>
      <c r="E22" s="26" t="s">
        <v>145</v>
      </c>
      <c r="F22" s="21">
        <v>0</v>
      </c>
      <c r="G22" s="22">
        <f t="shared" si="0"/>
        <v>0</v>
      </c>
    </row>
    <row r="23" spans="1:7" s="3" customFormat="1" ht="13.5" thickBot="1" x14ac:dyDescent="0.25">
      <c r="A23" s="9">
        <v>17</v>
      </c>
      <c r="B23" s="34" t="s">
        <v>121</v>
      </c>
      <c r="C23" s="28">
        <v>1</v>
      </c>
      <c r="D23" s="27" t="s">
        <v>10</v>
      </c>
      <c r="E23" s="26" t="s">
        <v>124</v>
      </c>
      <c r="F23" s="21">
        <v>0</v>
      </c>
      <c r="G23" s="22">
        <f t="shared" si="0"/>
        <v>0</v>
      </c>
    </row>
    <row r="24" spans="1:7" s="3" customFormat="1" ht="13.5" thickBot="1" x14ac:dyDescent="0.25">
      <c r="A24" s="9">
        <v>18</v>
      </c>
      <c r="B24" s="35" t="s">
        <v>125</v>
      </c>
      <c r="C24" s="28">
        <v>2</v>
      </c>
      <c r="D24" s="27" t="s">
        <v>10</v>
      </c>
      <c r="E24" s="26" t="s">
        <v>126</v>
      </c>
      <c r="F24" s="21">
        <v>0</v>
      </c>
      <c r="G24" s="22">
        <f t="shared" si="0"/>
        <v>0</v>
      </c>
    </row>
    <row r="25" spans="1:7" s="3" customFormat="1" ht="13.5" thickBot="1" x14ac:dyDescent="0.25">
      <c r="A25" s="9">
        <v>19</v>
      </c>
      <c r="B25" s="35" t="s">
        <v>127</v>
      </c>
      <c r="C25" s="28">
        <v>27</v>
      </c>
      <c r="D25" s="27" t="s">
        <v>10</v>
      </c>
      <c r="E25" s="26" t="s">
        <v>128</v>
      </c>
      <c r="F25" s="21">
        <v>0</v>
      </c>
      <c r="G25" s="22">
        <f t="shared" si="0"/>
        <v>0</v>
      </c>
    </row>
    <row r="26" spans="1:7" s="3" customFormat="1" ht="13.5" thickBot="1" x14ac:dyDescent="0.25">
      <c r="A26" s="9">
        <v>20</v>
      </c>
      <c r="B26" s="27" t="s">
        <v>131</v>
      </c>
      <c r="C26" s="28">
        <v>1</v>
      </c>
      <c r="D26" s="27" t="s">
        <v>10</v>
      </c>
      <c r="E26" s="26" t="s">
        <v>132</v>
      </c>
      <c r="F26" s="21">
        <v>0</v>
      </c>
      <c r="G26" s="22">
        <f t="shared" si="0"/>
        <v>0</v>
      </c>
    </row>
    <row r="27" spans="1:7" s="3" customFormat="1" ht="13.5" thickBot="1" x14ac:dyDescent="0.25">
      <c r="A27" s="9">
        <v>21</v>
      </c>
      <c r="B27" s="27" t="s">
        <v>131</v>
      </c>
      <c r="C27" s="28">
        <v>1</v>
      </c>
      <c r="D27" s="27" t="s">
        <v>10</v>
      </c>
      <c r="E27" s="26" t="s">
        <v>133</v>
      </c>
      <c r="F27" s="21">
        <v>0</v>
      </c>
      <c r="G27" s="22">
        <f t="shared" si="0"/>
        <v>0</v>
      </c>
    </row>
    <row r="28" spans="1:7" s="3" customFormat="1" ht="13.5" thickBot="1" x14ac:dyDescent="0.25">
      <c r="A28" s="9">
        <v>22</v>
      </c>
      <c r="B28" s="27" t="s">
        <v>121</v>
      </c>
      <c r="C28" s="28">
        <v>1</v>
      </c>
      <c r="D28" s="27" t="s">
        <v>10</v>
      </c>
      <c r="E28" s="26" t="s">
        <v>146</v>
      </c>
      <c r="F28" s="21">
        <v>0</v>
      </c>
      <c r="G28" s="22">
        <f t="shared" si="0"/>
        <v>0</v>
      </c>
    </row>
    <row r="29" spans="1:7" s="3" customFormat="1" ht="13.5" thickBot="1" x14ac:dyDescent="0.25">
      <c r="A29" s="9">
        <v>23</v>
      </c>
      <c r="B29" s="27" t="s">
        <v>121</v>
      </c>
      <c r="C29" s="28">
        <v>1</v>
      </c>
      <c r="D29" s="27" t="s">
        <v>10</v>
      </c>
      <c r="E29" s="26" t="s">
        <v>147</v>
      </c>
      <c r="F29" s="21">
        <v>0</v>
      </c>
      <c r="G29" s="22">
        <f t="shared" si="0"/>
        <v>0</v>
      </c>
    </row>
    <row r="30" spans="1:7" s="3" customFormat="1" ht="13.5" thickBot="1" x14ac:dyDescent="0.25">
      <c r="A30" s="9">
        <v>24</v>
      </c>
      <c r="B30" s="27" t="s">
        <v>121</v>
      </c>
      <c r="C30" s="28">
        <v>1</v>
      </c>
      <c r="D30" s="27" t="s">
        <v>10</v>
      </c>
      <c r="E30" s="26" t="s">
        <v>148</v>
      </c>
      <c r="F30" s="21">
        <v>0</v>
      </c>
      <c r="G30" s="22">
        <f t="shared" si="0"/>
        <v>0</v>
      </c>
    </row>
    <row r="31" spans="1:7" s="3" customFormat="1" ht="13.5" thickBot="1" x14ac:dyDescent="0.25">
      <c r="A31" s="9">
        <v>25</v>
      </c>
      <c r="B31" s="35" t="s">
        <v>68</v>
      </c>
      <c r="C31" s="28">
        <v>1438</v>
      </c>
      <c r="D31" s="27" t="s">
        <v>11</v>
      </c>
      <c r="E31" s="26" t="s">
        <v>136</v>
      </c>
      <c r="F31" s="21">
        <v>0</v>
      </c>
      <c r="G31" s="22">
        <f t="shared" si="0"/>
        <v>0</v>
      </c>
    </row>
    <row r="32" spans="1:7" s="3" customFormat="1" ht="13.5" thickBot="1" x14ac:dyDescent="0.25">
      <c r="A32" s="9">
        <v>26</v>
      </c>
      <c r="B32" s="35" t="s">
        <v>155</v>
      </c>
      <c r="C32" s="28">
        <v>1</v>
      </c>
      <c r="D32" s="27" t="s">
        <v>9</v>
      </c>
      <c r="E32" s="26" t="s">
        <v>149</v>
      </c>
      <c r="F32" s="21">
        <v>0</v>
      </c>
      <c r="G32" s="22">
        <f t="shared" si="0"/>
        <v>0</v>
      </c>
    </row>
    <row r="33" spans="1:7" s="3" customFormat="1" ht="13.5" thickBot="1" x14ac:dyDescent="0.25">
      <c r="A33" s="9">
        <v>27</v>
      </c>
      <c r="B33" s="35" t="s">
        <v>157</v>
      </c>
      <c r="C33" s="28">
        <v>1</v>
      </c>
      <c r="D33" s="27" t="s">
        <v>9</v>
      </c>
      <c r="E33" s="26" t="s">
        <v>150</v>
      </c>
      <c r="F33" s="21">
        <v>0</v>
      </c>
      <c r="G33" s="22">
        <f t="shared" si="0"/>
        <v>0</v>
      </c>
    </row>
    <row r="34" spans="1:7" ht="13.5" thickBot="1" x14ac:dyDescent="0.25">
      <c r="A34" s="9">
        <v>28</v>
      </c>
      <c r="B34" s="9" t="s">
        <v>159</v>
      </c>
      <c r="C34" s="9">
        <v>1</v>
      </c>
      <c r="D34" s="9" t="s">
        <v>9</v>
      </c>
      <c r="E34" s="8" t="s">
        <v>156</v>
      </c>
      <c r="F34" s="23">
        <v>17000</v>
      </c>
      <c r="G34" s="23">
        <v>17000</v>
      </c>
    </row>
    <row r="35" spans="1:7" ht="13.5" thickBot="1" x14ac:dyDescent="0.25">
      <c r="A35" s="9">
        <v>29</v>
      </c>
      <c r="B35" s="9" t="s">
        <v>160</v>
      </c>
      <c r="C35" s="9">
        <v>1</v>
      </c>
      <c r="D35" s="9" t="s">
        <v>9</v>
      </c>
      <c r="E35" s="8" t="s">
        <v>35</v>
      </c>
      <c r="F35" s="23">
        <v>100000</v>
      </c>
      <c r="G35" s="23">
        <v>100000</v>
      </c>
    </row>
    <row r="36" spans="1:7" ht="13.5" thickBot="1" x14ac:dyDescent="0.25">
      <c r="A36" s="9">
        <v>30</v>
      </c>
      <c r="B36" s="9" t="s">
        <v>151</v>
      </c>
      <c r="C36" s="9"/>
      <c r="D36" s="9"/>
      <c r="E36" s="8" t="s">
        <v>24</v>
      </c>
      <c r="F36" s="23">
        <v>50000</v>
      </c>
      <c r="G36" s="23">
        <v>50000</v>
      </c>
    </row>
    <row r="37" spans="1:7" x14ac:dyDescent="0.2">
      <c r="A37" s="10"/>
      <c r="B37" s="11"/>
      <c r="C37" s="11"/>
      <c r="D37" s="10"/>
      <c r="E37" s="12"/>
      <c r="F37" s="13"/>
      <c r="G37" s="14"/>
    </row>
    <row r="38" spans="1:7" x14ac:dyDescent="0.2">
      <c r="A38" s="15"/>
      <c r="B38" s="15"/>
      <c r="C38" s="15"/>
      <c r="D38" s="15"/>
      <c r="E38" s="15" t="s">
        <v>14</v>
      </c>
      <c r="F38" s="16"/>
      <c r="G38" s="17">
        <f>SUM(G7:G36)</f>
        <v>167000</v>
      </c>
    </row>
    <row r="39" spans="1:7" x14ac:dyDescent="0.2">
      <c r="A39" s="15"/>
      <c r="B39" s="15"/>
      <c r="C39" s="15"/>
      <c r="D39" s="15"/>
      <c r="E39" s="15"/>
      <c r="F39" s="16"/>
      <c r="G39" s="16"/>
    </row>
    <row r="40" spans="1:7" x14ac:dyDescent="0.2">
      <c r="A40" s="15" t="s">
        <v>13</v>
      </c>
      <c r="B40" s="15"/>
      <c r="C40" s="15"/>
      <c r="D40" s="15"/>
      <c r="E40" s="15" t="s">
        <v>15</v>
      </c>
      <c r="F40" s="16"/>
      <c r="G40" s="18">
        <v>0</v>
      </c>
    </row>
    <row r="41" spans="1:7" x14ac:dyDescent="0.2">
      <c r="A41" s="15"/>
      <c r="B41" s="15"/>
      <c r="C41" s="15"/>
      <c r="D41" s="15"/>
      <c r="E41" s="15"/>
      <c r="F41" s="16"/>
      <c r="G41" s="16"/>
    </row>
    <row r="42" spans="1:7" x14ac:dyDescent="0.2">
      <c r="A42" s="15"/>
      <c r="B42" s="15"/>
      <c r="C42" s="15"/>
      <c r="D42" s="15"/>
      <c r="E42" s="15"/>
      <c r="F42" s="16"/>
      <c r="G42" s="16"/>
    </row>
    <row r="43" spans="1:7" x14ac:dyDescent="0.2">
      <c r="A43" s="15"/>
      <c r="B43" s="15"/>
      <c r="C43" s="15"/>
      <c r="D43" s="15"/>
      <c r="E43" s="15"/>
      <c r="F43" s="16"/>
      <c r="G43" s="16"/>
    </row>
    <row r="44" spans="1:7" x14ac:dyDescent="0.2">
      <c r="A44" s="6" t="s">
        <v>31</v>
      </c>
      <c r="B44" s="6"/>
      <c r="C44" s="6"/>
      <c r="D44" s="6"/>
      <c r="E44" s="6"/>
      <c r="F44" s="5"/>
      <c r="G44" s="7">
        <f>G38+G40</f>
        <v>167000</v>
      </c>
    </row>
    <row r="45" spans="1:7" x14ac:dyDescent="0.2">
      <c r="A45" s="4" t="s">
        <v>25</v>
      </c>
    </row>
  </sheetData>
  <sheetProtection algorithmName="SHA-512" hashValue="IKAYIyTU0eNqIagitbDYr7aJxLqCqrRT8xt0PMI99OyX8LzlBaqfsuZcfsDT6G2KB6svmCO1ZRg32fCPbjxDYg==" saltValue="+agNhW39aSW4BF+YZPI6Rw==" spinCount="100000" sheet="1" objects="1" scenarios="1" selectLockedCells="1"/>
  <mergeCells count="4">
    <mergeCell ref="A1:G1"/>
    <mergeCell ref="A2:G2"/>
    <mergeCell ref="A3:G3"/>
    <mergeCell ref="A4:G4"/>
  </mergeCells>
  <pageMargins left="0.7" right="0.7" top="0.75" bottom="0.75" header="0.3" footer="0.3"/>
  <pageSetup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true</contract_x0020_document>
    <Doc_x0020_Type xmlns="c0086056-5044-4a33-b29f-c75672ab2bba">Appendix B Bid Workbook</Doc_x0020_Type>
    <_dlc_DocId xmlns="53dbc0f4-2d3d-44b3-9905-25b4807b1361">EV5DVUR6RRZR-1275146407-38150</_dlc_DocId>
    <_dlc_DocIdUrl xmlns="53dbc0f4-2d3d-44b3-9905-25b4807b1361">
      <Url>http://finance/supply/pba/_layouts/15/DocIdRedir.aspx?ID=EV5DVUR6RRZR-1275146407-38150</Url>
      <Description>EV5DVUR6RRZR-1275146407-38150</Description>
    </_dlc_DocIdUrl>
    <Spec_x0020__x0023_ xmlns="af23f7e8-60b8-4754-8d26-933e50c84a94">1105</Spec_x0020__x0023_>
    <SRC xmlns="af23f7e8-60b8-4754-8d26-933e50c84a94" xsi:nil="true"/>
    <Document_x0020_Type xmlns="b3fec781-62d2-4f50-9b0f-56b6ddda0866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Spec_x0020__x0023_ xmlns="b3fec781-62d2-4f50-9b0f-56b6ddda0866">063-20</Spec_x0020__x0023_>
    <S_Year xmlns="c0086056-5044-4a33-b29f-c75672ab2bba">2020</S_Year>
    <EmailCc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e31b9437d59ccc2ee2d9b8485742e1da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e9f66c2eda3ddab280dc5ae8fb717c49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Minimum Qualification Form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ddendum 12"/>
          <xsd:enumeration value="Addendum 13"/>
          <xsd:enumeration value="Addendum 14"/>
          <xsd:enumeration value="Addendum 15"/>
          <xsd:enumeration value="Addendum 16"/>
          <xsd:enumeration value="Addendum 17"/>
          <xsd:enumeration value="Addendum 18"/>
          <xsd:enumeration value="Addendum 19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1DF0F7-FC89-4F1C-8A52-8E4D8D6C00BC}">
  <ds:schemaRefs>
    <ds:schemaRef ds:uri="http://purl.org/dc/elements/1.1/"/>
    <ds:schemaRef ds:uri="http://schemas.microsoft.com/office/infopath/2007/PartnerControls"/>
    <ds:schemaRef ds:uri="a6a118c7-e855-4f4e-b8ad-80e33b796d81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sharepoint/v3"/>
    <ds:schemaRef ds:uri="http://schemas.microsoft.com/sharepoint/v4"/>
    <ds:schemaRef ds:uri="http://schemas.microsoft.com/office/2006/documentManagement/types"/>
    <ds:schemaRef ds:uri="c0086056-5044-4a33-b29f-c75672ab2bba"/>
    <ds:schemaRef ds:uri="af23f7e8-60b8-4754-8d26-933e50c84a94"/>
    <ds:schemaRef ds:uri="53dbc0f4-2d3d-44b3-9905-25b4807b1361"/>
    <ds:schemaRef ds:uri="b3fec781-62d2-4f50-9b0f-56b6ddda086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8CB19CC-C487-476F-B81A-0E1E4BE9EF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436801-529B-4844-9ADB-96A318C86B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F7A5024-3A16-4152-9DB9-4B505337A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Water Main</vt:lpstr>
      <vt:lpstr>Force Main 7th-12th</vt:lpstr>
      <vt:lpstr>Force Main 12th-16th</vt:lpstr>
      <vt:lpstr>'Force Main 12th-16th'!Print_Area</vt:lpstr>
      <vt:lpstr>'Force Main 7th-12th'!Print_Area</vt:lpstr>
      <vt:lpstr>'Water Main'!Print_Area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063-20 Appendix B - Workbook</dc:title>
  <dc:creator>abryan</dc:creator>
  <cp:lastModifiedBy>Camacho-Matias, Cecilio</cp:lastModifiedBy>
  <cp:lastPrinted>2020-05-22T19:15:24Z</cp:lastPrinted>
  <dcterms:created xsi:type="dcterms:W3CDTF">2015-03-31T18:09:13Z</dcterms:created>
  <dcterms:modified xsi:type="dcterms:W3CDTF">2020-06-04T19:41:30Z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f7aa0bd3-1195-464e-9ff2-500466f6c7b6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