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-15" yWindow="-15" windowWidth="7170" windowHeight="6120"/>
  </bookViews>
  <sheets>
    <sheet name="039-19" sheetId="4" r:id="rId1"/>
  </sheets>
  <definedNames>
    <definedName name="_xlnm.Print_Area" localSheetId="0">'039-19'!$A$1:$J$52</definedName>
  </definedNames>
  <calcPr calcId="162913"/>
</workbook>
</file>

<file path=xl/calcChain.xml><?xml version="1.0" encoding="utf-8"?>
<calcChain xmlns="http://schemas.openxmlformats.org/spreadsheetml/2006/main">
  <c r="A3" i="4" l="1"/>
  <c r="A38" i="4"/>
  <c r="A43" i="4"/>
  <c r="A46" i="4"/>
  <c r="A31" i="4"/>
  <c r="H14" i="4"/>
  <c r="A22" i="4" l="1"/>
  <c r="H19" i="4"/>
  <c r="H18" i="4"/>
  <c r="H17" i="4"/>
  <c r="H16" i="4"/>
  <c r="H15" i="4"/>
  <c r="H13" i="4"/>
  <c r="H12" i="4"/>
  <c r="H11" i="4"/>
  <c r="H10" i="4"/>
  <c r="H9" i="4"/>
  <c r="H8" i="4"/>
  <c r="H20" i="4" l="1"/>
  <c r="H21" i="4" s="1"/>
  <c r="I4" i="4" l="1"/>
  <c r="I49" i="4" s="1"/>
</calcChain>
</file>

<file path=xl/sharedStrings.xml><?xml version="1.0" encoding="utf-8"?>
<sst xmlns="http://schemas.openxmlformats.org/spreadsheetml/2006/main" count="150" uniqueCount="93">
  <si>
    <t>Depth of Experience</t>
  </si>
  <si>
    <t>Total</t>
  </si>
  <si>
    <t xml:space="preserve">Very Good                 </t>
  </si>
  <si>
    <t xml:space="preserve">Good                        </t>
  </si>
  <si>
    <t xml:space="preserve">Average / No Information                </t>
  </si>
  <si>
    <t>(5 points)</t>
  </si>
  <si>
    <t>(4-5 points)</t>
  </si>
  <si>
    <t>(2-3 points)</t>
  </si>
  <si>
    <t>(0-1 point)</t>
  </si>
  <si>
    <t xml:space="preserve">Published project documents, including conformed drawings, specs, and final basis of design report from a relevant engagement, with similar scope of work with brief description of how the report framework will be modified for JEA's project  </t>
  </si>
  <si>
    <t>Sub &lt; 1%</t>
  </si>
  <si>
    <t>(4 points)</t>
  </si>
  <si>
    <t>(3 points)</t>
  </si>
  <si>
    <t>(2 points)</t>
  </si>
  <si>
    <t>(1 point)</t>
  </si>
  <si>
    <t>(0 point)</t>
  </si>
  <si>
    <t>COJ/JEA Certified JSEB Firm</t>
  </si>
  <si>
    <t>Resume Titles</t>
  </si>
  <si>
    <t>(0-5 points)</t>
  </si>
  <si>
    <t xml:space="preserve">Firm: </t>
  </si>
  <si>
    <t xml:space="preserve">Evaluator: </t>
  </si>
  <si>
    <t>Jacksonville Small &amp; Emerging Business Program (JSEB) (5 Points)</t>
  </si>
  <si>
    <t>Location of the office of the Proposed Project Manager (use Google Maps for miles)</t>
  </si>
  <si>
    <t>Years of Relevant Experience</t>
  </si>
  <si>
    <t>(Primary Positions can only serve one role)</t>
  </si>
  <si>
    <t>Evaluation Matrix</t>
  </si>
  <si>
    <t>Amount of work that will be subcontracted. (based on dollars and not man-hours)</t>
  </si>
  <si>
    <t>(0-1 points)</t>
  </si>
  <si>
    <t>Multiplier for Key Personnel</t>
  </si>
  <si>
    <t>Project Manager (Primary)</t>
  </si>
  <si>
    <t>Construction Manager (Primary)</t>
  </si>
  <si>
    <t>Structural Engineer (Primary)</t>
  </si>
  <si>
    <t>Architect (Primary)</t>
  </si>
  <si>
    <t>Project Manager (Backup)</t>
  </si>
  <si>
    <t>Construction Manager (Backup)</t>
  </si>
  <si>
    <t>Structural Engineer (Backup)</t>
  </si>
  <si>
    <t>Architect (Backup)</t>
  </si>
  <si>
    <t>(0-15 points)</t>
  </si>
  <si>
    <t>0-15 points</t>
  </si>
  <si>
    <t>Narrative of Project &amp; Understanding of Project Issues</t>
  </si>
  <si>
    <t>Comprehensive Resource Plan &amp; Schedule</t>
  </si>
  <si>
    <t>Company Past Performance (4 Points)</t>
  </si>
  <si>
    <t>Project Manager Proximity to JEA (1 Point)</t>
  </si>
  <si>
    <t>Office &gt; 350 miles from JEA Headquarters</t>
  </si>
  <si>
    <t>Creative &amp; Innovation in Project Approach &amp; Solution Selected Options</t>
  </si>
  <si>
    <t>(1 points)</t>
  </si>
  <si>
    <t xml:space="preserve">Published project documents with brief description of how the report framework will be modified for JEA's project  </t>
  </si>
  <si>
    <t>Cost Effectiveness of Proposed Solutions</t>
  </si>
  <si>
    <t>(0-2 points)</t>
  </si>
  <si>
    <t>Professional Staff Experience (30 Points)</t>
  </si>
  <si>
    <t>(0-30 points)</t>
  </si>
  <si>
    <t>1.5x</t>
  </si>
  <si>
    <t>Design Approach and Work Plan (30 Points)</t>
  </si>
  <si>
    <t>(10 points)</t>
  </si>
  <si>
    <t>(8-10 points)</t>
  </si>
  <si>
    <t>(4-7 points)</t>
  </si>
  <si>
    <t>(0-3 points)</t>
  </si>
  <si>
    <t>Company Experience (30 Points)</t>
  </si>
  <si>
    <t>A summary of four similar projects</t>
  </si>
  <si>
    <t>Average</t>
  </si>
  <si>
    <t>Poor</t>
  </si>
  <si>
    <t>(20 points)</t>
  </si>
  <si>
    <t>(18-20 points)</t>
  </si>
  <si>
    <t>(9-10 points)</t>
  </si>
  <si>
    <t>(6-8 points)</t>
  </si>
  <si>
    <t>(5-3 points)</t>
  </si>
  <si>
    <t>Past Performance on design project</t>
  </si>
  <si>
    <t xml:space="preserve">Poor               </t>
  </si>
  <si>
    <t>Past Performance on construction project</t>
  </si>
  <si>
    <t>Total Score / Maximum Possible Score x Maximum Points</t>
  </si>
  <si>
    <t>(15-17 points)</t>
  </si>
  <si>
    <t>(10-14 points)</t>
  </si>
  <si>
    <t>(0-9 points)</t>
  </si>
  <si>
    <t>Office  ≤ 350 miles from JEA Headquarters</t>
  </si>
  <si>
    <t>Optional Additional Comments:</t>
  </si>
  <si>
    <t>All Evaluators evaluate each criteria in this section</t>
  </si>
  <si>
    <t>One evaluator (maybe lead) assigned to score this category</t>
  </si>
  <si>
    <t>Total Points</t>
  </si>
  <si>
    <t>JSEB Manager</t>
  </si>
  <si>
    <t>Evaluator Notes</t>
  </si>
  <si>
    <t>Specification:  039-19 Progressive Design-Build Services for the Westside Service Center (WSSC) Renovation Project</t>
  </si>
  <si>
    <t>Electrical Engineer (Primary)</t>
  </si>
  <si>
    <t>Electrical Engineer (Backup)</t>
  </si>
  <si>
    <t>All Evaluators - Depth of Experience
Purchasing -  Years of Relevant
Purchasing - JSEB Points</t>
  </si>
  <si>
    <t>Verified by Purchasing</t>
  </si>
  <si>
    <t>Mechanical Engineer (Primary)</t>
  </si>
  <si>
    <t>Mechanical Engineer (Backup)</t>
  </si>
  <si>
    <t>Additional Points for JSEB</t>
  </si>
  <si>
    <r>
      <t xml:space="preserve">Sub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5%</t>
    </r>
  </si>
  <si>
    <t>Sub ≥ 3% and &lt; 5%</t>
  </si>
  <si>
    <t>Sub ≥ 2% and &lt; 3%</t>
  </si>
  <si>
    <t>Sub ≥ 1% and &lt; 2%</t>
  </si>
  <si>
    <r>
      <t xml:space="preserve">&gt; 15 yrs = 5 pts, ≥ 10 and </t>
    </r>
    <r>
      <rPr>
        <sz val="11"/>
        <color theme="1"/>
        <rFont val="Calibri"/>
        <family val="2"/>
      </rPr>
      <t xml:space="preserve">≤ </t>
    </r>
    <r>
      <rPr>
        <sz val="11"/>
        <color theme="1"/>
        <rFont val="Calibri"/>
        <family val="2"/>
        <scheme val="minor"/>
      </rPr>
      <t>15 yrs = 4 pts, ≥ 5 and &lt; 10 yrs = 3 pts, ≥ 1 and &lt; 5 yrs = 2 pts, &lt; 1 yr = 1 pt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</si>
</sst>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2" fontId="1" fillId="0" borderId="0" xfId="0" applyNumberFormat="1" applyFont="1"/>
    <xf numFmtId="0" fontId="0" fillId="0" borderId="0" xfId="0" applyFill="1" applyBorder="1" applyAlignment="1">
      <alignment horizontal="center" wrapText="1"/>
    </xf>
    <xf numFmtId="0" fontId="5" fillId="0" borderId="0" xfId="0" applyFont="1"/>
    <xf numFmtId="0" fontId="0" fillId="1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/>
    <xf numFmtId="2" fontId="9" fillId="6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4" borderId="0" xfId="0" applyFill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view="pageBreakPreview" zoomScale="110" zoomScaleNormal="80" zoomScaleSheetLayoutView="110" workbookViewId="0">
      <selection sqref="A1:I1"/>
    </sheetView>
  </sheetViews>
  <sheetFormatPr defaultColWidth="8.85546875" defaultRowHeight="15" x14ac:dyDescent="0.25"/>
  <cols>
    <col min="1" max="1" width="5.5703125" style="1" customWidth="1"/>
    <col min="2" max="2" width="31.28515625" style="1" customWidth="1"/>
    <col min="3" max="3" width="9.7109375" style="1" customWidth="1"/>
    <col min="4" max="4" width="12" style="1" customWidth="1"/>
    <col min="5" max="6" width="14.7109375" style="1" customWidth="1"/>
    <col min="7" max="7" width="12.28515625" style="1" bestFit="1" customWidth="1"/>
    <col min="8" max="8" width="11.7109375" style="1" bestFit="1" customWidth="1"/>
    <col min="9" max="9" width="7.42578125" style="8" customWidth="1"/>
    <col min="10" max="10" width="24.42578125" style="1" customWidth="1"/>
    <col min="11" max="16384" width="8.85546875" style="1"/>
  </cols>
  <sheetData>
    <row r="1" spans="1:13" ht="26.25" x14ac:dyDescent="0.4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45" t="s">
        <v>79</v>
      </c>
    </row>
    <row r="2" spans="1:13" ht="63.75" customHeight="1" x14ac:dyDescent="0.25">
      <c r="A2" s="37" t="s">
        <v>80</v>
      </c>
      <c r="B2" s="37"/>
      <c r="C2" s="2" t="s">
        <v>19</v>
      </c>
      <c r="D2" s="36"/>
      <c r="E2" s="36"/>
      <c r="F2" s="10" t="s">
        <v>20</v>
      </c>
      <c r="G2" s="36"/>
      <c r="H2" s="36"/>
      <c r="I2" s="36"/>
      <c r="J2" s="46"/>
    </row>
    <row r="3" spans="1:13" ht="17.25" x14ac:dyDescent="0.3">
      <c r="A3" s="30" t="str">
        <f>B3</f>
        <v>Professional Staff Experience (30 Points)</v>
      </c>
      <c r="B3" s="31" t="s">
        <v>49</v>
      </c>
      <c r="C3" s="31"/>
      <c r="D3" s="31"/>
      <c r="E3" s="31"/>
      <c r="F3" s="31"/>
      <c r="G3" s="31"/>
      <c r="H3" s="31"/>
      <c r="I3" s="31"/>
      <c r="J3" s="47"/>
    </row>
    <row r="4" spans="1:13" ht="64.150000000000006" customHeight="1" x14ac:dyDescent="0.25">
      <c r="A4" s="30"/>
      <c r="B4" s="2" t="s">
        <v>23</v>
      </c>
      <c r="C4" s="26" t="s">
        <v>92</v>
      </c>
      <c r="D4" s="26"/>
      <c r="E4" s="26"/>
      <c r="F4" s="26"/>
      <c r="G4" s="26"/>
      <c r="H4" s="26"/>
      <c r="I4" s="58" t="str">
        <f>H21</f>
        <v xml:space="preserve"> </v>
      </c>
      <c r="J4" s="26" t="s">
        <v>83</v>
      </c>
    </row>
    <row r="5" spans="1:13" x14ac:dyDescent="0.25">
      <c r="A5" s="30"/>
      <c r="B5" s="2" t="s">
        <v>0</v>
      </c>
      <c r="C5" s="38" t="s">
        <v>38</v>
      </c>
      <c r="D5" s="38"/>
      <c r="E5" s="38"/>
      <c r="F5" s="38"/>
      <c r="G5" s="38"/>
      <c r="H5" s="38"/>
      <c r="I5" s="58"/>
      <c r="J5" s="26"/>
    </row>
    <row r="6" spans="1:13" ht="45" x14ac:dyDescent="0.25">
      <c r="A6" s="30"/>
      <c r="B6" s="26" t="s">
        <v>17</v>
      </c>
      <c r="C6" s="26"/>
      <c r="D6" s="20" t="s">
        <v>23</v>
      </c>
      <c r="E6" s="20" t="s">
        <v>0</v>
      </c>
      <c r="F6" s="20" t="s">
        <v>87</v>
      </c>
      <c r="G6" s="20" t="s">
        <v>28</v>
      </c>
      <c r="H6" s="20" t="s">
        <v>1</v>
      </c>
      <c r="I6" s="58"/>
      <c r="J6" s="26"/>
      <c r="K6" s="4"/>
      <c r="L6" s="4"/>
      <c r="M6" s="4"/>
    </row>
    <row r="7" spans="1:13" ht="30" x14ac:dyDescent="0.25">
      <c r="A7" s="30"/>
      <c r="B7" s="39" t="s">
        <v>24</v>
      </c>
      <c r="C7" s="40"/>
      <c r="D7" s="20" t="s">
        <v>18</v>
      </c>
      <c r="E7" s="20" t="s">
        <v>37</v>
      </c>
      <c r="F7" s="20" t="s">
        <v>18</v>
      </c>
      <c r="G7" s="20"/>
      <c r="H7" s="20" t="s">
        <v>50</v>
      </c>
      <c r="I7" s="58"/>
      <c r="J7" s="26"/>
    </row>
    <row r="8" spans="1:13" ht="15.75" customHeight="1" x14ac:dyDescent="0.25">
      <c r="A8" s="30"/>
      <c r="B8" s="41" t="s">
        <v>29</v>
      </c>
      <c r="C8" s="34"/>
      <c r="D8" s="19"/>
      <c r="E8" s="19"/>
      <c r="F8" s="6"/>
      <c r="G8" s="7" t="s">
        <v>51</v>
      </c>
      <c r="H8" s="2" t="str">
        <f>IF(SUM(D8:F8)*1.5=0," ",SUM(D8:F8)*1.5)</f>
        <v xml:space="preserve"> </v>
      </c>
      <c r="I8" s="58"/>
      <c r="J8" s="26"/>
    </row>
    <row r="9" spans="1:13" x14ac:dyDescent="0.25">
      <c r="A9" s="30"/>
      <c r="B9" s="34" t="s">
        <v>33</v>
      </c>
      <c r="C9" s="34"/>
      <c r="D9" s="22"/>
      <c r="E9" s="22"/>
      <c r="F9" s="6"/>
      <c r="G9" s="6"/>
      <c r="H9" s="2" t="str">
        <f>IF(SUM(D9:E9)=0," ",SUM(D9:E9))</f>
        <v xml:space="preserve"> </v>
      </c>
      <c r="I9" s="58"/>
      <c r="J9" s="26"/>
    </row>
    <row r="10" spans="1:13" x14ac:dyDescent="0.25">
      <c r="A10" s="30"/>
      <c r="B10" s="34" t="s">
        <v>30</v>
      </c>
      <c r="C10" s="34"/>
      <c r="D10" s="22"/>
      <c r="E10" s="22"/>
      <c r="F10" s="6"/>
      <c r="G10" s="7" t="s">
        <v>51</v>
      </c>
      <c r="H10" s="2" t="str">
        <f>IF(SUM(D10:F10)*1.5=0," ",SUM(D10:F10)*1.5)</f>
        <v xml:space="preserve"> </v>
      </c>
      <c r="I10" s="58"/>
      <c r="J10" s="26"/>
    </row>
    <row r="11" spans="1:13" x14ac:dyDescent="0.25">
      <c r="A11" s="30"/>
      <c r="B11" s="34" t="s">
        <v>34</v>
      </c>
      <c r="C11" s="34"/>
      <c r="D11" s="22"/>
      <c r="E11" s="22"/>
      <c r="F11" s="6"/>
      <c r="G11" s="6"/>
      <c r="H11" s="2" t="str">
        <f>IF(SUM(D11:E11)=0," ",SUM(D11:E11))</f>
        <v xml:space="preserve"> </v>
      </c>
      <c r="I11" s="58"/>
      <c r="J11" s="26"/>
    </row>
    <row r="12" spans="1:13" x14ac:dyDescent="0.25">
      <c r="A12" s="30"/>
      <c r="B12" s="34" t="s">
        <v>85</v>
      </c>
      <c r="C12" s="34"/>
      <c r="D12" s="22"/>
      <c r="E12" s="22"/>
      <c r="F12" s="6"/>
      <c r="G12" s="7" t="s">
        <v>51</v>
      </c>
      <c r="H12" s="2" t="str">
        <f>IF(SUM(D12:F12)*1.5=0," ",SUM(D12:F12)*1.5)</f>
        <v xml:space="preserve"> </v>
      </c>
      <c r="I12" s="58"/>
      <c r="J12" s="26"/>
    </row>
    <row r="13" spans="1:13" x14ac:dyDescent="0.25">
      <c r="A13" s="30"/>
      <c r="B13" s="34" t="s">
        <v>86</v>
      </c>
      <c r="C13" s="34"/>
      <c r="D13" s="22"/>
      <c r="E13" s="22"/>
      <c r="F13" s="6"/>
      <c r="G13" s="6"/>
      <c r="H13" s="2" t="str">
        <f>IF(SUM(D13:E13)=0," ",SUM(D13:E13))</f>
        <v xml:space="preserve"> </v>
      </c>
      <c r="I13" s="58"/>
      <c r="J13" s="26"/>
    </row>
    <row r="14" spans="1:13" x14ac:dyDescent="0.25">
      <c r="A14" s="30"/>
      <c r="B14" s="34" t="s">
        <v>31</v>
      </c>
      <c r="C14" s="34"/>
      <c r="D14" s="22"/>
      <c r="E14" s="22"/>
      <c r="F14" s="6"/>
      <c r="G14" s="7" t="s">
        <v>51</v>
      </c>
      <c r="H14" s="2" t="str">
        <f>IF(SUM(D14:F14)*1.5=0," ",SUM(D14:F14)*1.5)</f>
        <v xml:space="preserve"> </v>
      </c>
      <c r="I14" s="58"/>
      <c r="J14" s="26"/>
    </row>
    <row r="15" spans="1:13" x14ac:dyDescent="0.25">
      <c r="A15" s="30"/>
      <c r="B15" s="34" t="s">
        <v>35</v>
      </c>
      <c r="C15" s="34"/>
      <c r="D15" s="22"/>
      <c r="E15" s="22"/>
      <c r="F15" s="6"/>
      <c r="G15" s="6"/>
      <c r="H15" s="2" t="str">
        <f>IF(SUM(D15:E15)=0," ",SUM(D15:E15))</f>
        <v xml:space="preserve"> </v>
      </c>
      <c r="I15" s="58"/>
      <c r="J15" s="26"/>
    </row>
    <row r="16" spans="1:13" x14ac:dyDescent="0.25">
      <c r="A16" s="30"/>
      <c r="B16" s="34" t="s">
        <v>32</v>
      </c>
      <c r="C16" s="34"/>
      <c r="D16" s="22"/>
      <c r="E16" s="22"/>
      <c r="F16" s="19"/>
      <c r="G16" s="7" t="s">
        <v>51</v>
      </c>
      <c r="H16" s="2" t="str">
        <f>IF(SUM(D16:F16)*1.5=0," ",SUM(D16:F16)*1.5)</f>
        <v xml:space="preserve"> </v>
      </c>
      <c r="I16" s="58"/>
      <c r="J16" s="26"/>
    </row>
    <row r="17" spans="1:10" x14ac:dyDescent="0.25">
      <c r="A17" s="30"/>
      <c r="B17" s="34" t="s">
        <v>36</v>
      </c>
      <c r="C17" s="34"/>
      <c r="D17" s="22"/>
      <c r="E17" s="22"/>
      <c r="F17" s="19"/>
      <c r="G17" s="6"/>
      <c r="H17" s="2" t="str">
        <f>IF(SUM(D17:E17)=0," ",SUM(D17:E17))</f>
        <v xml:space="preserve"> </v>
      </c>
      <c r="I17" s="58"/>
      <c r="J17" s="26"/>
    </row>
    <row r="18" spans="1:10" x14ac:dyDescent="0.25">
      <c r="A18" s="30"/>
      <c r="B18" s="34" t="s">
        <v>81</v>
      </c>
      <c r="C18" s="34"/>
      <c r="D18" s="22"/>
      <c r="E18" s="22"/>
      <c r="F18" s="6"/>
      <c r="G18" s="7" t="s">
        <v>51</v>
      </c>
      <c r="H18" s="2" t="str">
        <f>IF(SUM(D18:F18)*1.5=0," ",SUM(D18:F18)*1.5)</f>
        <v xml:space="preserve"> </v>
      </c>
      <c r="I18" s="58"/>
      <c r="J18" s="26"/>
    </row>
    <row r="19" spans="1:10" ht="14.45" customHeight="1" x14ac:dyDescent="0.25">
      <c r="A19" s="30"/>
      <c r="B19" s="34" t="s">
        <v>82</v>
      </c>
      <c r="C19" s="34"/>
      <c r="D19" s="22"/>
      <c r="E19" s="22"/>
      <c r="F19" s="6"/>
      <c r="G19" s="6"/>
      <c r="H19" s="2" t="str">
        <f>IF(SUM(D19:E19)=0," ",SUM(D19:E19))</f>
        <v xml:space="preserve"> </v>
      </c>
      <c r="I19" s="58"/>
      <c r="J19" s="26"/>
    </row>
    <row r="20" spans="1:10" x14ac:dyDescent="0.25">
      <c r="A20" s="30"/>
      <c r="B20" s="33" t="s">
        <v>1</v>
      </c>
      <c r="C20" s="33"/>
      <c r="D20" s="33"/>
      <c r="E20" s="33"/>
      <c r="F20" s="33"/>
      <c r="G20" s="33"/>
      <c r="H20" s="12" t="str">
        <f>IF(SUM(H8:H19)=0," ",SUM(H8:H19))</f>
        <v xml:space="preserve"> </v>
      </c>
      <c r="I20" s="58"/>
      <c r="J20" s="26"/>
    </row>
    <row r="21" spans="1:10" x14ac:dyDescent="0.25">
      <c r="A21" s="30"/>
      <c r="B21" s="33" t="s">
        <v>69</v>
      </c>
      <c r="C21" s="33"/>
      <c r="D21" s="33"/>
      <c r="E21" s="33"/>
      <c r="F21" s="33"/>
      <c r="G21" s="33"/>
      <c r="H21" s="12" t="str">
        <f>IF(H20=" "," ",(H20/315)*30)</f>
        <v xml:space="preserve"> </v>
      </c>
      <c r="I21" s="58"/>
      <c r="J21" s="26"/>
    </row>
    <row r="22" spans="1:10" ht="18" customHeight="1" x14ac:dyDescent="0.3">
      <c r="A22" s="30" t="str">
        <f>B22</f>
        <v>Design Approach and Work Plan (30 Points)</v>
      </c>
      <c r="B22" s="31" t="s">
        <v>52</v>
      </c>
      <c r="C22" s="31"/>
      <c r="D22" s="31"/>
      <c r="E22" s="31"/>
      <c r="F22" s="31"/>
      <c r="G22" s="31"/>
      <c r="H22" s="31"/>
      <c r="I22" s="31"/>
      <c r="J22" s="26" t="s">
        <v>75</v>
      </c>
    </row>
    <row r="23" spans="1:10" ht="30" x14ac:dyDescent="0.25">
      <c r="A23" s="30"/>
      <c r="B23" s="20" t="s">
        <v>39</v>
      </c>
      <c r="C23" s="26" t="s">
        <v>2</v>
      </c>
      <c r="D23" s="26"/>
      <c r="E23" s="26" t="s">
        <v>3</v>
      </c>
      <c r="F23" s="26"/>
      <c r="G23" s="26" t="s">
        <v>4</v>
      </c>
      <c r="H23" s="26"/>
      <c r="I23" s="32">
        <v>0</v>
      </c>
      <c r="J23" s="26"/>
    </row>
    <row r="24" spans="1:10" x14ac:dyDescent="0.25">
      <c r="A24" s="30"/>
      <c r="B24" s="20" t="s">
        <v>53</v>
      </c>
      <c r="C24" s="26" t="s">
        <v>54</v>
      </c>
      <c r="D24" s="26"/>
      <c r="E24" s="26" t="s">
        <v>55</v>
      </c>
      <c r="F24" s="26"/>
      <c r="G24" s="26" t="s">
        <v>56</v>
      </c>
      <c r="H24" s="26"/>
      <c r="I24" s="32"/>
      <c r="J24" s="26"/>
    </row>
    <row r="25" spans="1:10" ht="45" x14ac:dyDescent="0.25">
      <c r="A25" s="30"/>
      <c r="B25" s="20" t="s">
        <v>44</v>
      </c>
      <c r="C25" s="26" t="s">
        <v>2</v>
      </c>
      <c r="D25" s="26"/>
      <c r="E25" s="26" t="s">
        <v>3</v>
      </c>
      <c r="F25" s="26"/>
      <c r="G25" s="26" t="s">
        <v>4</v>
      </c>
      <c r="H25" s="26"/>
      <c r="I25" s="32">
        <v>0</v>
      </c>
      <c r="J25" s="26"/>
    </row>
    <row r="26" spans="1:10" x14ac:dyDescent="0.25">
      <c r="A26" s="30"/>
      <c r="B26" s="21" t="s">
        <v>53</v>
      </c>
      <c r="C26" s="26" t="s">
        <v>54</v>
      </c>
      <c r="D26" s="26"/>
      <c r="E26" s="26" t="s">
        <v>55</v>
      </c>
      <c r="F26" s="26"/>
      <c r="G26" s="26" t="s">
        <v>56</v>
      </c>
      <c r="H26" s="26"/>
      <c r="I26" s="32"/>
      <c r="J26" s="26"/>
    </row>
    <row r="27" spans="1:10" ht="30" x14ac:dyDescent="0.25">
      <c r="A27" s="30"/>
      <c r="B27" s="20" t="s">
        <v>47</v>
      </c>
      <c r="C27" s="26" t="s">
        <v>2</v>
      </c>
      <c r="D27" s="26"/>
      <c r="E27" s="26" t="s">
        <v>3</v>
      </c>
      <c r="F27" s="26"/>
      <c r="G27" s="26" t="s">
        <v>4</v>
      </c>
      <c r="H27" s="26"/>
      <c r="I27" s="32">
        <v>0</v>
      </c>
      <c r="J27" s="26"/>
    </row>
    <row r="28" spans="1:10" ht="14.45" customHeight="1" x14ac:dyDescent="0.25">
      <c r="A28" s="30"/>
      <c r="B28" s="20" t="s">
        <v>5</v>
      </c>
      <c r="C28" s="26" t="s">
        <v>6</v>
      </c>
      <c r="D28" s="26"/>
      <c r="E28" s="26" t="s">
        <v>7</v>
      </c>
      <c r="F28" s="26"/>
      <c r="G28" s="26" t="s">
        <v>27</v>
      </c>
      <c r="H28" s="26"/>
      <c r="I28" s="32"/>
      <c r="J28" s="26"/>
    </row>
    <row r="29" spans="1:10" ht="30" x14ac:dyDescent="0.25">
      <c r="A29" s="30"/>
      <c r="B29" s="20" t="s">
        <v>40</v>
      </c>
      <c r="C29" s="26" t="s">
        <v>2</v>
      </c>
      <c r="D29" s="26"/>
      <c r="E29" s="26" t="s">
        <v>3</v>
      </c>
      <c r="F29" s="26"/>
      <c r="G29" s="26" t="s">
        <v>4</v>
      </c>
      <c r="H29" s="26"/>
      <c r="I29" s="32">
        <v>0</v>
      </c>
      <c r="J29" s="26"/>
    </row>
    <row r="30" spans="1:10" x14ac:dyDescent="0.25">
      <c r="A30" s="30"/>
      <c r="B30" s="11" t="s">
        <v>5</v>
      </c>
      <c r="C30" s="27" t="s">
        <v>6</v>
      </c>
      <c r="D30" s="27"/>
      <c r="E30" s="27" t="s">
        <v>7</v>
      </c>
      <c r="F30" s="27"/>
      <c r="G30" s="27" t="s">
        <v>27</v>
      </c>
      <c r="H30" s="27"/>
      <c r="I30" s="32"/>
      <c r="J30" s="26"/>
    </row>
    <row r="31" spans="1:10" ht="18" customHeight="1" x14ac:dyDescent="0.3">
      <c r="A31" s="29" t="str">
        <f>B31</f>
        <v>Company Experience (30 Points)</v>
      </c>
      <c r="B31" s="31" t="s">
        <v>57</v>
      </c>
      <c r="C31" s="31"/>
      <c r="D31" s="31"/>
      <c r="E31" s="31"/>
      <c r="F31" s="31"/>
      <c r="G31" s="31"/>
      <c r="H31" s="31"/>
      <c r="I31" s="31"/>
      <c r="J31" s="26" t="s">
        <v>75</v>
      </c>
    </row>
    <row r="32" spans="1:10" ht="115.15" hidden="1" customHeight="1" x14ac:dyDescent="0.25">
      <c r="A32" s="29"/>
      <c r="B32" s="14" t="s">
        <v>9</v>
      </c>
      <c r="C32" s="27" t="s">
        <v>2</v>
      </c>
      <c r="D32" s="27"/>
      <c r="E32" s="27" t="s">
        <v>3</v>
      </c>
      <c r="F32" s="27"/>
      <c r="G32" s="27" t="s">
        <v>4</v>
      </c>
      <c r="H32" s="27"/>
      <c r="I32" s="15"/>
      <c r="J32" s="26"/>
    </row>
    <row r="33" spans="1:10" ht="14.45" hidden="1" customHeight="1" x14ac:dyDescent="0.25">
      <c r="A33" s="29"/>
      <c r="B33" s="11" t="s">
        <v>5</v>
      </c>
      <c r="C33" s="27" t="s">
        <v>6</v>
      </c>
      <c r="D33" s="27"/>
      <c r="E33" s="27" t="s">
        <v>7</v>
      </c>
      <c r="F33" s="27"/>
      <c r="G33" s="27" t="s">
        <v>8</v>
      </c>
      <c r="H33" s="27"/>
      <c r="I33" s="16"/>
      <c r="J33" s="26"/>
    </row>
    <row r="34" spans="1:10" ht="36" customHeight="1" x14ac:dyDescent="0.25">
      <c r="A34" s="29"/>
      <c r="B34" s="20" t="s">
        <v>58</v>
      </c>
      <c r="C34" s="26" t="s">
        <v>2</v>
      </c>
      <c r="D34" s="26"/>
      <c r="E34" s="20" t="s">
        <v>3</v>
      </c>
      <c r="F34" s="20" t="s">
        <v>59</v>
      </c>
      <c r="G34" s="26" t="s">
        <v>60</v>
      </c>
      <c r="H34" s="26"/>
      <c r="I34" s="32">
        <v>0</v>
      </c>
      <c r="J34" s="26"/>
    </row>
    <row r="35" spans="1:10" x14ac:dyDescent="0.25">
      <c r="A35" s="29"/>
      <c r="B35" s="11" t="s">
        <v>61</v>
      </c>
      <c r="C35" s="27" t="s">
        <v>62</v>
      </c>
      <c r="D35" s="27"/>
      <c r="E35" s="11" t="s">
        <v>70</v>
      </c>
      <c r="F35" s="11" t="s">
        <v>71</v>
      </c>
      <c r="G35" s="27" t="s">
        <v>72</v>
      </c>
      <c r="H35" s="27"/>
      <c r="I35" s="32"/>
      <c r="J35" s="26"/>
    </row>
    <row r="36" spans="1:10" ht="60" x14ac:dyDescent="0.25">
      <c r="A36" s="29"/>
      <c r="B36" s="23" t="s">
        <v>46</v>
      </c>
      <c r="C36" s="26" t="s">
        <v>2</v>
      </c>
      <c r="D36" s="26"/>
      <c r="E36" s="23" t="s">
        <v>3</v>
      </c>
      <c r="F36" s="23" t="s">
        <v>59</v>
      </c>
      <c r="G36" s="26" t="s">
        <v>60</v>
      </c>
      <c r="H36" s="26"/>
      <c r="I36" s="32">
        <v>0</v>
      </c>
      <c r="J36" s="26"/>
    </row>
    <row r="37" spans="1:10" ht="16.899999999999999" customHeight="1" x14ac:dyDescent="0.25">
      <c r="A37" s="29"/>
      <c r="B37" s="11" t="s">
        <v>53</v>
      </c>
      <c r="C37" s="27" t="s">
        <v>63</v>
      </c>
      <c r="D37" s="27"/>
      <c r="E37" s="11" t="s">
        <v>64</v>
      </c>
      <c r="F37" s="11" t="s">
        <v>65</v>
      </c>
      <c r="G37" s="27" t="s">
        <v>48</v>
      </c>
      <c r="H37" s="27"/>
      <c r="I37" s="32"/>
      <c r="J37" s="26"/>
    </row>
    <row r="38" spans="1:10" ht="16.899999999999999" customHeight="1" x14ac:dyDescent="0.3">
      <c r="A38" s="29" t="str">
        <f>B38</f>
        <v>Company Past Performance (4 Points)</v>
      </c>
      <c r="B38" s="31" t="s">
        <v>41</v>
      </c>
      <c r="C38" s="31"/>
      <c r="D38" s="31"/>
      <c r="E38" s="31"/>
      <c r="F38" s="31"/>
      <c r="G38" s="31"/>
      <c r="H38" s="31"/>
      <c r="I38" s="31"/>
      <c r="J38" s="26" t="s">
        <v>76</v>
      </c>
    </row>
    <row r="39" spans="1:10" ht="31.5" customHeight="1" x14ac:dyDescent="0.25">
      <c r="A39" s="29"/>
      <c r="B39" s="20" t="s">
        <v>66</v>
      </c>
      <c r="C39" s="26" t="s">
        <v>2</v>
      </c>
      <c r="D39" s="26"/>
      <c r="E39" s="26" t="s">
        <v>3</v>
      </c>
      <c r="F39" s="26"/>
      <c r="G39" s="26" t="s">
        <v>67</v>
      </c>
      <c r="H39" s="26"/>
      <c r="I39" s="32">
        <v>0</v>
      </c>
      <c r="J39" s="26"/>
    </row>
    <row r="40" spans="1:10" ht="17.45" customHeight="1" x14ac:dyDescent="0.25">
      <c r="A40" s="29"/>
      <c r="B40" s="20" t="s">
        <v>13</v>
      </c>
      <c r="C40" s="26" t="s">
        <v>13</v>
      </c>
      <c r="D40" s="26"/>
      <c r="E40" s="26" t="s">
        <v>45</v>
      </c>
      <c r="F40" s="26"/>
      <c r="G40" s="26" t="s">
        <v>15</v>
      </c>
      <c r="H40" s="26"/>
      <c r="I40" s="32"/>
      <c r="J40" s="26"/>
    </row>
    <row r="41" spans="1:10" ht="33" customHeight="1" x14ac:dyDescent="0.25">
      <c r="A41" s="29"/>
      <c r="B41" s="20" t="s">
        <v>68</v>
      </c>
      <c r="C41" s="26" t="s">
        <v>2</v>
      </c>
      <c r="D41" s="26"/>
      <c r="E41" s="26" t="s">
        <v>3</v>
      </c>
      <c r="F41" s="26"/>
      <c r="G41" s="26" t="s">
        <v>67</v>
      </c>
      <c r="H41" s="26"/>
      <c r="I41" s="48">
        <v>0</v>
      </c>
      <c r="J41" s="26"/>
    </row>
    <row r="42" spans="1:10" ht="16.899999999999999" customHeight="1" x14ac:dyDescent="0.25">
      <c r="A42" s="29"/>
      <c r="B42" s="20" t="s">
        <v>13</v>
      </c>
      <c r="C42" s="26" t="s">
        <v>13</v>
      </c>
      <c r="D42" s="26"/>
      <c r="E42" s="26" t="s">
        <v>45</v>
      </c>
      <c r="F42" s="26"/>
      <c r="G42" s="26" t="s">
        <v>15</v>
      </c>
      <c r="H42" s="26"/>
      <c r="I42" s="49"/>
      <c r="J42" s="26"/>
    </row>
    <row r="43" spans="1:10" s="5" customFormat="1" ht="18" customHeight="1" x14ac:dyDescent="0.3">
      <c r="A43" s="28" t="str">
        <f>B43</f>
        <v>Project Manager Proximity to JEA (1 Point)</v>
      </c>
      <c r="B43" s="57" t="s">
        <v>42</v>
      </c>
      <c r="C43" s="57"/>
      <c r="D43" s="57"/>
      <c r="E43" s="57"/>
      <c r="F43" s="57"/>
      <c r="G43" s="57"/>
      <c r="H43" s="57"/>
      <c r="I43" s="57"/>
      <c r="J43" s="56" t="s">
        <v>84</v>
      </c>
    </row>
    <row r="44" spans="1:10" s="5" customFormat="1" ht="45" x14ac:dyDescent="0.25">
      <c r="A44" s="28"/>
      <c r="B44" s="17" t="s">
        <v>22</v>
      </c>
      <c r="C44" s="50" t="s">
        <v>73</v>
      </c>
      <c r="D44" s="51"/>
      <c r="E44" s="52"/>
      <c r="F44" s="50" t="s">
        <v>43</v>
      </c>
      <c r="G44" s="51"/>
      <c r="H44" s="52"/>
      <c r="I44" s="32">
        <v>0</v>
      </c>
      <c r="J44" s="56"/>
    </row>
    <row r="45" spans="1:10" s="5" customFormat="1" x14ac:dyDescent="0.25">
      <c r="A45" s="28"/>
      <c r="B45" s="17" t="s">
        <v>14</v>
      </c>
      <c r="C45" s="53" t="s">
        <v>14</v>
      </c>
      <c r="D45" s="54"/>
      <c r="E45" s="55"/>
      <c r="F45" s="53" t="s">
        <v>15</v>
      </c>
      <c r="G45" s="54"/>
      <c r="H45" s="55"/>
      <c r="I45" s="32"/>
      <c r="J45" s="56"/>
    </row>
    <row r="46" spans="1:10" ht="18" customHeight="1" x14ac:dyDescent="0.3">
      <c r="A46" s="29" t="str">
        <f>B46</f>
        <v>Jacksonville Small &amp; Emerging Business Program (JSEB) (5 Points)</v>
      </c>
      <c r="B46" s="31" t="s">
        <v>21</v>
      </c>
      <c r="C46" s="31"/>
      <c r="D46" s="31"/>
      <c r="E46" s="31"/>
      <c r="F46" s="31"/>
      <c r="G46" s="31"/>
      <c r="H46" s="31"/>
      <c r="I46" s="31"/>
      <c r="J46" s="40" t="s">
        <v>78</v>
      </c>
    </row>
    <row r="47" spans="1:10" ht="45" x14ac:dyDescent="0.25">
      <c r="A47" s="29"/>
      <c r="B47" s="24" t="s">
        <v>26</v>
      </c>
      <c r="C47" s="20" t="s">
        <v>16</v>
      </c>
      <c r="D47" s="25" t="s">
        <v>88</v>
      </c>
      <c r="E47" s="25" t="s">
        <v>89</v>
      </c>
      <c r="F47" s="25" t="s">
        <v>90</v>
      </c>
      <c r="G47" s="25" t="s">
        <v>91</v>
      </c>
      <c r="H47" s="21" t="s">
        <v>10</v>
      </c>
      <c r="I47" s="32">
        <v>0</v>
      </c>
      <c r="J47" s="40"/>
    </row>
    <row r="48" spans="1:10" x14ac:dyDescent="0.25">
      <c r="A48" s="29"/>
      <c r="B48" s="18" t="s">
        <v>5</v>
      </c>
      <c r="C48" s="9" t="s">
        <v>5</v>
      </c>
      <c r="D48" s="9" t="s">
        <v>11</v>
      </c>
      <c r="E48" s="9" t="s">
        <v>12</v>
      </c>
      <c r="F48" s="9" t="s">
        <v>13</v>
      </c>
      <c r="G48" s="9" t="s">
        <v>14</v>
      </c>
      <c r="H48" s="9" t="s">
        <v>15</v>
      </c>
      <c r="I48" s="32"/>
      <c r="J48" s="40"/>
    </row>
    <row r="49" spans="1:11" x14ac:dyDescent="0.25">
      <c r="A49" s="44" t="s">
        <v>77</v>
      </c>
      <c r="B49" s="44"/>
      <c r="C49" s="44"/>
      <c r="D49" s="44"/>
      <c r="E49" s="44"/>
      <c r="F49" s="44"/>
      <c r="G49" s="44"/>
      <c r="H49" s="44"/>
      <c r="I49" s="13">
        <f>SUM(I4:I48)</f>
        <v>0</v>
      </c>
      <c r="J49" s="3"/>
      <c r="K49" s="3"/>
    </row>
    <row r="50" spans="1:11" ht="15" customHeight="1" x14ac:dyDescent="0.25">
      <c r="A50" s="42" t="s">
        <v>74</v>
      </c>
      <c r="B50" s="42"/>
      <c r="C50" s="42"/>
      <c r="D50" s="42"/>
      <c r="E50" s="42"/>
      <c r="F50" s="42"/>
      <c r="G50" s="42"/>
      <c r="H50" s="42"/>
      <c r="I50" s="42"/>
      <c r="J50" s="42"/>
    </row>
    <row r="51" spans="1:1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</row>
    <row r="52" spans="1:1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</row>
  </sheetData>
  <sheetProtection selectLockedCells="1"/>
  <mergeCells count="109">
    <mergeCell ref="A50:J50"/>
    <mergeCell ref="A51:J52"/>
    <mergeCell ref="A49:H49"/>
    <mergeCell ref="J1:J3"/>
    <mergeCell ref="I41:I42"/>
    <mergeCell ref="C44:E44"/>
    <mergeCell ref="C45:E45"/>
    <mergeCell ref="F44:H44"/>
    <mergeCell ref="F45:H45"/>
    <mergeCell ref="J31:J37"/>
    <mergeCell ref="J38:J42"/>
    <mergeCell ref="J43:J45"/>
    <mergeCell ref="J46:J48"/>
    <mergeCell ref="B43:I43"/>
    <mergeCell ref="B46:I46"/>
    <mergeCell ref="I44:I45"/>
    <mergeCell ref="I47:I48"/>
    <mergeCell ref="I34:I35"/>
    <mergeCell ref="I36:I37"/>
    <mergeCell ref="I23:I24"/>
    <mergeCell ref="I25:I26"/>
    <mergeCell ref="I27:I28"/>
    <mergeCell ref="I29:I30"/>
    <mergeCell ref="I4:I21"/>
    <mergeCell ref="B3:I3"/>
    <mergeCell ref="A1:I1"/>
    <mergeCell ref="D2:E2"/>
    <mergeCell ref="G2:I2"/>
    <mergeCell ref="J22:J30"/>
    <mergeCell ref="J4:J21"/>
    <mergeCell ref="B9:C9"/>
    <mergeCell ref="B14:C14"/>
    <mergeCell ref="B18:C18"/>
    <mergeCell ref="B11:C11"/>
    <mergeCell ref="A2:B2"/>
    <mergeCell ref="A3:A21"/>
    <mergeCell ref="C4:H4"/>
    <mergeCell ref="C5:H5"/>
    <mergeCell ref="B6:C6"/>
    <mergeCell ref="B7:C7"/>
    <mergeCell ref="B8:C8"/>
    <mergeCell ref="B10:C10"/>
    <mergeCell ref="E26:F26"/>
    <mergeCell ref="C29:D29"/>
    <mergeCell ref="E29:F29"/>
    <mergeCell ref="G29:H29"/>
    <mergeCell ref="E28:F28"/>
    <mergeCell ref="G28:H28"/>
    <mergeCell ref="C32:D32"/>
    <mergeCell ref="C30:D30"/>
    <mergeCell ref="B31:I31"/>
    <mergeCell ref="B22:I22"/>
    <mergeCell ref="B20:G20"/>
    <mergeCell ref="B21:G21"/>
    <mergeCell ref="B19:C19"/>
    <mergeCell ref="C26:D26"/>
    <mergeCell ref="B12:C12"/>
    <mergeCell ref="B13:C13"/>
    <mergeCell ref="B16:C16"/>
    <mergeCell ref="B17:C17"/>
    <mergeCell ref="G26:H26"/>
    <mergeCell ref="C27:D27"/>
    <mergeCell ref="E27:F27"/>
    <mergeCell ref="G27:H27"/>
    <mergeCell ref="C28:D28"/>
    <mergeCell ref="B15:C15"/>
    <mergeCell ref="C33:D33"/>
    <mergeCell ref="E33:F33"/>
    <mergeCell ref="G33:H33"/>
    <mergeCell ref="C41:D41"/>
    <mergeCell ref="E41:F41"/>
    <mergeCell ref="G41:H41"/>
    <mergeCell ref="C35:D35"/>
    <mergeCell ref="G35:H35"/>
    <mergeCell ref="B38:I38"/>
    <mergeCell ref="I39:I40"/>
    <mergeCell ref="C36:D36"/>
    <mergeCell ref="G36:H36"/>
    <mergeCell ref="C40:D40"/>
    <mergeCell ref="E40:F40"/>
    <mergeCell ref="G40:H40"/>
    <mergeCell ref="C37:D37"/>
    <mergeCell ref="G37:H37"/>
    <mergeCell ref="G34:H34"/>
    <mergeCell ref="C34:D34"/>
    <mergeCell ref="C42:D42"/>
    <mergeCell ref="E42:F42"/>
    <mergeCell ref="G42:H42"/>
    <mergeCell ref="E30:F30"/>
    <mergeCell ref="G30:H30"/>
    <mergeCell ref="A43:A45"/>
    <mergeCell ref="A46:A48"/>
    <mergeCell ref="A22:A30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A31:A37"/>
    <mergeCell ref="A38:A42"/>
    <mergeCell ref="C39:D39"/>
    <mergeCell ref="E39:F39"/>
    <mergeCell ref="G39:H39"/>
    <mergeCell ref="E32:F32"/>
    <mergeCell ref="G32:H32"/>
  </mergeCells>
  <conditionalFormatting sqref="D8">
    <cfRule type="cellIs" dxfId="5" priority="21" operator="greaterThan">
      <formula>5</formula>
    </cfRule>
  </conditionalFormatting>
  <conditionalFormatting sqref="E8">
    <cfRule type="cellIs" dxfId="4" priority="20" operator="greaterThan">
      <formula>45</formula>
    </cfRule>
  </conditionalFormatting>
  <conditionalFormatting sqref="F16:F17">
    <cfRule type="cellIs" dxfId="3" priority="5" operator="greaterThan">
      <formula>45</formula>
    </cfRule>
  </conditionalFormatting>
  <conditionalFormatting sqref="F17">
    <cfRule type="cellIs" dxfId="2" priority="4" operator="greaterThan">
      <formula>45</formula>
    </cfRule>
  </conditionalFormatting>
  <conditionalFormatting sqref="D9:D19">
    <cfRule type="cellIs" dxfId="1" priority="2" operator="greaterThan">
      <formula>5</formula>
    </cfRule>
  </conditionalFormatting>
  <conditionalFormatting sqref="E9:E19">
    <cfRule type="cellIs" dxfId="0" priority="1" operator="greaterThan">
      <formula>45</formula>
    </cfRule>
  </conditionalFormatting>
  <pageMargins left="0.45" right="0.45" top="0.5" bottom="0.5" header="0.3" footer="0.3"/>
  <pageSetup scale="64" orientation="portrait" r:id="rId1"/>
  <rowBreaks count="1" manualBreakCount="1">
    <brk id="30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38" ma:contentTypeDescription="Create a new document." ma:contentTypeScope="" ma:versionID="70b5e48113101c5eae8b39b1903d09ff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64b059bb4c4d023de519ecb3bf4a46ad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EV5DVUR6RRZR-1275146407-31894</_dlc_DocId>
    <_dlc_DocIdUrl xmlns="53dbc0f4-2d3d-44b3-9905-25b4807b1361">
      <Url>http://finance/supply/pba/_layouts/15/DocIdRedir.aspx?ID=EV5DVUR6RRZR-1275146407-31894</Url>
      <Description>EV5DVUR6RRZR-1275146407-31894</Description>
    </_dlc_DocIdUrl>
    <contract_x0020_document xmlns="c0086056-5044-4a33-b29f-c75672ab2bba">false</contract_x0020_document>
    <Doc_x0020_Type xmlns="c0086056-5044-4a33-b29f-c75672ab2bba">Evaluation Matrix Form as Solicited</Doc_x0020_Type>
    <S_Year xmlns="c0086056-5044-4a33-b29f-c75672ab2bba">2019</S_Year>
    <Spec_x0020__x0023_ xmlns="af23f7e8-60b8-4754-8d26-933e50c84a94">937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039-19</Spec_x0020__x0023_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B83327-4ED4-4206-9DB4-5166A4BA22E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A1B4EC0-1798-4D9E-89DA-C73C8FC05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E064700-B7EF-4DFD-BCFC-CE2DFBB3F5CC}">
  <ds:schemaRefs>
    <ds:schemaRef ds:uri="http://schemas.microsoft.com/sharepoint/v3"/>
    <ds:schemaRef ds:uri="http://purl.org/dc/elements/1.1/"/>
    <ds:schemaRef ds:uri="http://schemas.microsoft.com/office/2006/metadata/properties"/>
    <ds:schemaRef ds:uri="c0086056-5044-4a33-b29f-c75672ab2bba"/>
    <ds:schemaRef ds:uri="http://schemas.openxmlformats.org/package/2006/metadata/core-properties"/>
    <ds:schemaRef ds:uri="http://schemas.microsoft.com/office/2006/documentManagement/types"/>
    <ds:schemaRef ds:uri="af23f7e8-60b8-4754-8d26-933e50c84a94"/>
    <ds:schemaRef ds:uri="http://purl.org/dc/terms/"/>
    <ds:schemaRef ds:uri="http://schemas.microsoft.com/office/infopath/2007/PartnerControls"/>
    <ds:schemaRef ds:uri="a6a118c7-e855-4f4e-b8ad-80e33b796d81"/>
    <ds:schemaRef ds:uri="http://purl.org/dc/dcmitype/"/>
    <ds:schemaRef ds:uri="53dbc0f4-2d3d-44b3-9905-25b4807b1361"/>
    <ds:schemaRef ds:uri="http://schemas.microsoft.com/sharepoint/v4"/>
    <ds:schemaRef ds:uri="b3fec781-62d2-4f50-9b0f-56b6ddda086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039-19</vt:lpstr>
      <vt:lpstr>'039-19'!Print_Area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JEA User</cp:lastModifiedBy>
  <cp:lastPrinted>2018-12-13T19:19:27Z</cp:lastPrinted>
  <dcterms:created xsi:type="dcterms:W3CDTF">2014-08-04T19:09:14Z</dcterms:created>
  <dcterms:modified xsi:type="dcterms:W3CDTF">2018-12-17T21:56:31Z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49e5fa6f-29a0-44bb-8a13-e3068e2c6ec6</vt:lpwstr>
  </property>
  <property fmtid="{D5CDD505-2E9C-101B-9397-08002B2CF9AE}" pid="4" name="Order">
    <vt:r8>1203200</vt:r8>
  </property>
  <property fmtid="{D5CDD505-2E9C-101B-9397-08002B2CF9AE}" pid="5" name="WorkflowChangePath">
    <vt:lpwstr>61d9574a-9c99-4df8-81a6-c4c1a4d372d7,35;61d9574a-9c99-4df8-81a6-c4c1a4d372d7,35;61d9574a-9c99-4df8-81a6-c4c1a4d372d7,9;61d9574a-9c99-4df8-81a6-c4c1a4d372d7,9;61d9574a-9c99-4df8-81a6-c4c1a4d372d7,11;61d9574a-9c99-4df8-81a6-c4c1a4d372d7,11;61d9574a-9c99-4df</vt:lpwstr>
  </property>
</Properties>
</file>