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echnology Services\Web User Application Documents\Production\EPSTORE\Supplements\2019\"/>
    </mc:Choice>
  </mc:AlternateContent>
  <bookViews>
    <workbookView xWindow="0" yWindow="0" windowWidth="28800" windowHeight="11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1" l="1"/>
  <c r="I53" i="1"/>
  <c r="I52" i="1"/>
  <c r="E54" i="1"/>
  <c r="E53" i="1"/>
  <c r="E52" i="1"/>
  <c r="C54" i="1"/>
  <c r="C53" i="1"/>
  <c r="C52" i="1"/>
  <c r="I30" i="1"/>
  <c r="I29" i="1"/>
  <c r="I28" i="1"/>
  <c r="E30" i="1"/>
  <c r="E29" i="1"/>
  <c r="E28" i="1"/>
  <c r="C30" i="1"/>
  <c r="C29" i="1"/>
  <c r="C28" i="1"/>
  <c r="I19" i="1"/>
  <c r="I18" i="1"/>
  <c r="I17" i="1"/>
  <c r="I16" i="1"/>
  <c r="E19" i="1"/>
  <c r="E18" i="1"/>
  <c r="E17" i="1"/>
  <c r="E16" i="1"/>
  <c r="C19" i="1"/>
  <c r="C18" i="1"/>
  <c r="E69" i="1" l="1"/>
  <c r="C69" i="1"/>
  <c r="G71" i="1" l="1"/>
  <c r="C71" i="1"/>
  <c r="I69" i="1"/>
  <c r="G69" i="1"/>
  <c r="G55" i="1"/>
  <c r="I55" i="1"/>
  <c r="E55" i="1"/>
  <c r="C55" i="1"/>
  <c r="I31" i="1"/>
  <c r="G31" i="1"/>
  <c r="E31" i="1"/>
  <c r="C31" i="1"/>
  <c r="I20" i="1"/>
  <c r="G20" i="1"/>
  <c r="E20" i="1"/>
  <c r="C20" i="1"/>
  <c r="C17" i="1"/>
  <c r="C16" i="1"/>
  <c r="F74" i="1" l="1"/>
  <c r="B74" i="1"/>
  <c r="G61" i="1"/>
  <c r="C61" i="1"/>
  <c r="G54" i="1"/>
  <c r="G53" i="1"/>
  <c r="G52" i="1"/>
  <c r="G44" i="1"/>
  <c r="C44" i="1"/>
  <c r="G42" i="1"/>
  <c r="C42" i="1"/>
  <c r="G41" i="1"/>
  <c r="C41" i="1"/>
  <c r="G40" i="1"/>
  <c r="C40" i="1"/>
  <c r="G39" i="1"/>
  <c r="C39" i="1"/>
  <c r="G38" i="1"/>
  <c r="G45" i="1" s="1"/>
  <c r="C38" i="1"/>
  <c r="G37" i="1"/>
  <c r="C37" i="1"/>
  <c r="G30" i="1"/>
  <c r="G29" i="1"/>
  <c r="G28" i="1"/>
  <c r="G19" i="1"/>
  <c r="G18" i="1"/>
  <c r="G17" i="1"/>
  <c r="G16" i="1"/>
  <c r="C45" i="1" l="1"/>
</calcChain>
</file>

<file path=xl/sharedStrings.xml><?xml version="1.0" encoding="utf-8"?>
<sst xmlns="http://schemas.openxmlformats.org/spreadsheetml/2006/main" count="115" uniqueCount="49">
  <si>
    <t>Number of Assets</t>
  </si>
  <si>
    <t>Light Duty Vehicle</t>
  </si>
  <si>
    <t>Medium Duty Vehicle</t>
  </si>
  <si>
    <t>Heavy Duty Vehicle</t>
  </si>
  <si>
    <t>Off Road Equipment</t>
  </si>
  <si>
    <t>Trailer</t>
  </si>
  <si>
    <t>Trailer Mounted Equipment</t>
  </si>
  <si>
    <t>Base Unit GPS Pricing (Enter Unit Prices in Green Cells Only)</t>
  </si>
  <si>
    <t>JEA will select the most price advantageous option (Purchase of hardware or leasing option) based on a total three year cost of the monthly administration fees plus any upfront, onetime charges . If a respondent supplies pricing for both options, JEA will choose the lowest overall price of three-year monthly service fee and one-time charges. One-time charges should not include mobile hot spot hardware, installation and training fees, and driver indentificaiton hardware; those charges shall be included in the appropriate fields below. The monthly service fee should include all services in the technical specification labeled with "Base Unit Pricing.  JEA will handle provisioning of  devices on the JEA cellular network of choice.</t>
  </si>
  <si>
    <t>Lease</t>
  </si>
  <si>
    <t>Purchase</t>
  </si>
  <si>
    <t>Monthly Lease Rate</t>
  </si>
  <si>
    <t>Monthly SaaS Rate</t>
  </si>
  <si>
    <t>One Time Charge</t>
  </si>
  <si>
    <t>Light/Medium/Heavy Duty Vehicle</t>
  </si>
  <si>
    <t xml:space="preserve">Total Three Years </t>
  </si>
  <si>
    <t>Mobile Hot Spot Device Pricing (Enter Unit Prices in Green Cells Only)</t>
  </si>
  <si>
    <t>JEA will select the most price advantageous option (Purchase of hardware or leasing option) based on a total three year cost of the monthly fee plus any upfront, onetime charges . If a respondent supplies pricing for both options, JEA will choose the lowest overall price of three-year monthly service fee and one-time charges. One-time charges should not include installation and training fees. Those charges shall be included in the appropriate fields below. The monthly service fee should include all services in the technical specification labeled with "Base Unit Pricing." JEA will handle provisioning of  devices on the JEA cellular network of choice.</t>
  </si>
  <si>
    <t xml:space="preserve">Light Duty Vehicle </t>
  </si>
  <si>
    <t xml:space="preserve">Medium Duty Vehicle </t>
  </si>
  <si>
    <t xml:space="preserve">Heavy Duty Vehicle </t>
  </si>
  <si>
    <t>Total Three Year Price</t>
  </si>
  <si>
    <t>Installation and Training Unit Pricing (Enter Unit Prices in Green Cells Only)</t>
  </si>
  <si>
    <t xml:space="preserve">Installation cost should include the total price to completely install a new unit on a JEA asset. Do not include this in the up-front charges. This pricing shall include the detailed requirements labeled with "Installation and Training Unit Pricing" in the technical specification as well as the proposed solution. Training cost shall include all items in the technical specification as well as the proposed solution. </t>
  </si>
  <si>
    <t>Installation &amp; Traning Charges</t>
  </si>
  <si>
    <t>Installation - Light Duty/Per Unit</t>
  </si>
  <si>
    <t>Installation - Med Duty/Per Unit</t>
  </si>
  <si>
    <t>Installation - Heavy Duty/Per Unit</t>
  </si>
  <si>
    <t>Installation - Off-Road/Per Unit</t>
  </si>
  <si>
    <t>Installation - Trailers/Per Unit</t>
  </si>
  <si>
    <t>Installation - Trailer Mounted Equipment/Per Unit</t>
  </si>
  <si>
    <t>Training (Total Charge for Plan Proposed)</t>
  </si>
  <si>
    <t>Total Training &amp;  Installation Cost</t>
  </si>
  <si>
    <t>Driver Identification Pricing (Enter Unit Prices in Green Cells Only)</t>
  </si>
  <si>
    <t xml:space="preserve">JEA will select the most price advantageous option (Purchase of hardware or leasing option) based on a total three year cost of the monthly fee plus any upfront, onetime charges . If a respondent supplies pricing for both options, JEA will choose the lowest overall price of three-year monthly service fee and one-time charges. One-time charges should not include installation and training fees. </t>
  </si>
  <si>
    <t>System Integration Pricing (Enter Unit Prices in Green Cells Only)</t>
  </si>
  <si>
    <t xml:space="preserve">The system Integration pricing shall represent the costs assocatied to JEA for providing system integration components internal to the system described in this ITN. The Contractor shall also be responsible for API’s for integration with the new system in addition to the following external systems: CGI's FMS, ESRI's ArcGIS Suite, Energy Management System (EMS), and Third Party JEA Software.  </t>
  </si>
  <si>
    <t xml:space="preserve">System Integration Pricing </t>
  </si>
  <si>
    <t>Unit Pricing (Enter Unit Prices in Green Cells Only)</t>
  </si>
  <si>
    <t xml:space="preserve">JEA will select the most advantageous options based on price and proposed solution. The options listed should include, at a minimum, the requirements listed in the technical specification labeled "Optional Unit Pricing."  If a respondent supplies more then one price for similar optional features (i.e. Panic Button), JEA will select the best value option based on price and prosed functionality, which may not necessarily  be the lowest overall priced option.  </t>
  </si>
  <si>
    <t>Total Pricing</t>
  </si>
  <si>
    <t>TOTAL THREE YEAR PRICE GPS &amp; HOTSPOT &amp; DRIVER IDENTIFICATION</t>
  </si>
  <si>
    <t>(Transfer the lowest of the Lease or Purchase amounts to Appendix B Response Form, JEA will only use the lowest amount for evaluation and award purposes)</t>
  </si>
  <si>
    <t>One Time Lump Sum</t>
  </si>
  <si>
    <t>Hardware</t>
  </si>
  <si>
    <t>Software</t>
  </si>
  <si>
    <r>
      <rPr>
        <u/>
        <sz val="11"/>
        <color theme="1"/>
        <rFont val="Calibri"/>
        <family val="2"/>
        <scheme val="minor"/>
      </rPr>
      <t>Panic Button</t>
    </r>
    <r>
      <rPr>
        <sz val="11"/>
        <color theme="1"/>
        <rFont val="Calibri"/>
        <family val="2"/>
        <scheme val="minor"/>
      </rPr>
      <t xml:space="preserve"> - </t>
    </r>
    <r>
      <rPr>
        <i/>
        <sz val="11"/>
        <color theme="1"/>
        <rFont val="Calibri"/>
        <family val="2"/>
        <scheme val="minor"/>
      </rPr>
      <t>This pricing should reflect the panic button solution that is defined in the Respondent's proposal. It will be scored per the Evaluation Matrix.  This price shall include installation</t>
    </r>
  </si>
  <si>
    <t>3 Year Total</t>
  </si>
  <si>
    <t># 038-19 JEA Fleet Services GPS and Telematics Addendum 3 Appendix B - Response Workbook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</si>
</sst>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i/>
      <u/>
      <sz val="11"/>
      <color theme="1"/>
      <name val="Calibri"/>
      <family val="2"/>
      <scheme val="minor"/>
    </font>
    <font>
      <i/>
      <sz val="11"/>
      <color theme="1"/>
      <name val="Calibri"/>
      <family val="2"/>
      <scheme val="minor"/>
    </font>
    <font>
      <sz val="12"/>
      <color theme="1"/>
      <name val="Calibri"/>
      <family val="2"/>
      <scheme val="minor"/>
    </font>
    <font>
      <b/>
      <sz val="12"/>
      <color theme="3"/>
      <name val="Calibri"/>
      <family val="2"/>
      <scheme val="minor"/>
    </font>
    <font>
      <u/>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59999389629810485"/>
        <bgColor indexed="64"/>
      </patternFill>
    </fill>
  </fills>
  <borders count="46">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1" applyNumberFormat="0" applyFill="0" applyAlignment="0" applyProtection="0"/>
  </cellStyleXfs>
  <cellXfs count="110">
    <xf numFmtId="0" fontId="0" fillId="0" borderId="0" xfId="0"/>
    <xf numFmtId="0" fontId="5" fillId="2" borderId="7" xfId="0" applyFont="1" applyFill="1" applyBorder="1" applyAlignment="1">
      <alignment horizontal="left" indent="2"/>
    </xf>
    <xf numFmtId="0" fontId="5" fillId="2" borderId="10" xfId="0" applyFont="1" applyFill="1" applyBorder="1" applyAlignment="1">
      <alignment horizontal="left" indent="2"/>
    </xf>
    <xf numFmtId="0" fontId="5" fillId="2" borderId="8" xfId="0" applyFont="1" applyFill="1" applyBorder="1" applyAlignment="1">
      <alignment horizontal="left" indent="2"/>
    </xf>
    <xf numFmtId="0" fontId="5" fillId="2" borderId="15" xfId="0" applyFont="1" applyFill="1" applyBorder="1" applyAlignment="1">
      <alignment horizontal="left" indent="2"/>
    </xf>
    <xf numFmtId="0" fontId="0" fillId="0" borderId="21" xfId="0" applyBorder="1"/>
    <xf numFmtId="0" fontId="0" fillId="0" borderId="7" xfId="0" applyBorder="1"/>
    <xf numFmtId="0" fontId="4" fillId="0" borderId="8" xfId="0" applyFont="1" applyBorder="1" applyAlignment="1">
      <alignment horizontal="center"/>
    </xf>
    <xf numFmtId="0" fontId="4" fillId="0" borderId="25" xfId="0" applyFont="1" applyBorder="1" applyAlignment="1">
      <alignment horizontal="center"/>
    </xf>
    <xf numFmtId="0" fontId="4" fillId="0" borderId="7" xfId="0" applyFont="1" applyBorder="1" applyAlignment="1">
      <alignment horizontal="center"/>
    </xf>
    <xf numFmtId="44" fontId="0" fillId="0" borderId="25" xfId="1" applyFont="1" applyBorder="1"/>
    <xf numFmtId="44" fontId="0" fillId="0" borderId="9" xfId="1" applyFont="1" applyBorder="1"/>
    <xf numFmtId="44" fontId="0" fillId="0" borderId="26" xfId="1" applyFont="1" applyBorder="1"/>
    <xf numFmtId="44" fontId="0" fillId="0" borderId="27" xfId="1" applyFont="1" applyBorder="1"/>
    <xf numFmtId="44" fontId="0" fillId="0" borderId="28" xfId="1" applyFont="1" applyBorder="1"/>
    <xf numFmtId="44" fontId="0" fillId="0" borderId="15" xfId="1" applyFont="1" applyBorder="1"/>
    <xf numFmtId="0" fontId="3" fillId="0" borderId="18" xfId="0" applyFont="1" applyBorder="1" applyAlignment="1">
      <alignment vertical="center"/>
    </xf>
    <xf numFmtId="44" fontId="3" fillId="0" borderId="30" xfId="1" applyFont="1" applyFill="1" applyBorder="1"/>
    <xf numFmtId="0" fontId="0" fillId="0" borderId="33" xfId="0" applyBorder="1"/>
    <xf numFmtId="0" fontId="5" fillId="2" borderId="7" xfId="0" applyFont="1" applyFill="1" applyBorder="1" applyAlignment="1">
      <alignment horizontal="right" indent="2"/>
    </xf>
    <xf numFmtId="44" fontId="0" fillId="0" borderId="8" xfId="1" applyFont="1" applyBorder="1"/>
    <xf numFmtId="44" fontId="0" fillId="0" borderId="11" xfId="1" applyFont="1" applyBorder="1"/>
    <xf numFmtId="0" fontId="5" fillId="2" borderId="10" xfId="0" applyFont="1" applyFill="1" applyBorder="1" applyAlignment="1">
      <alignment horizontal="right" indent="2"/>
    </xf>
    <xf numFmtId="44" fontId="3" fillId="0" borderId="29" xfId="1" applyFont="1" applyBorder="1"/>
    <xf numFmtId="0" fontId="3" fillId="0" borderId="35" xfId="0" applyFont="1" applyBorder="1" applyAlignment="1">
      <alignment vertical="center"/>
    </xf>
    <xf numFmtId="44" fontId="0" fillId="4" borderId="0" xfId="1" applyFont="1" applyFill="1" applyBorder="1" applyAlignment="1"/>
    <xf numFmtId="0" fontId="5" fillId="0" borderId="31" xfId="0" applyFont="1" applyBorder="1" applyAlignment="1">
      <alignment horizontal="left" vertical="top" wrapText="1"/>
    </xf>
    <xf numFmtId="0" fontId="4" fillId="0" borderId="37" xfId="0" applyFont="1" applyBorder="1" applyAlignment="1">
      <alignment horizontal="center" wrapText="1"/>
    </xf>
    <xf numFmtId="44" fontId="0" fillId="4" borderId="0" xfId="1" applyFont="1" applyFill="1" applyBorder="1"/>
    <xf numFmtId="44" fontId="0" fillId="4" borderId="32" xfId="1" applyFont="1" applyFill="1" applyBorder="1"/>
    <xf numFmtId="0" fontId="0" fillId="0" borderId="38" xfId="0" applyBorder="1"/>
    <xf numFmtId="0" fontId="0" fillId="0" borderId="38" xfId="0" applyBorder="1" applyAlignment="1">
      <alignment wrapText="1"/>
    </xf>
    <xf numFmtId="0" fontId="0" fillId="4" borderId="31" xfId="0" applyFill="1" applyBorder="1"/>
    <xf numFmtId="44" fontId="0" fillId="4" borderId="31" xfId="1" applyFont="1" applyFill="1" applyBorder="1"/>
    <xf numFmtId="0" fontId="0" fillId="0" borderId="38" xfId="0" applyBorder="1" applyAlignment="1">
      <alignment horizontal="left" wrapText="1"/>
    </xf>
    <xf numFmtId="0" fontId="3" fillId="0" borderId="31" xfId="0" applyFont="1" applyFill="1" applyBorder="1"/>
    <xf numFmtId="44" fontId="0" fillId="4" borderId="39" xfId="1" applyFont="1" applyFill="1" applyBorder="1" applyAlignment="1">
      <alignment horizontal="center"/>
    </xf>
    <xf numFmtId="44" fontId="3" fillId="0" borderId="36" xfId="0" applyNumberFormat="1" applyFont="1" applyFill="1" applyBorder="1"/>
    <xf numFmtId="0" fontId="0" fillId="4" borderId="19" xfId="0" applyFill="1" applyBorder="1"/>
    <xf numFmtId="0" fontId="0" fillId="4" borderId="20" xfId="0" applyFill="1" applyBorder="1"/>
    <xf numFmtId="0" fontId="3" fillId="0" borderId="38" xfId="0" applyFont="1" applyBorder="1" applyAlignment="1">
      <alignment wrapText="1"/>
    </xf>
    <xf numFmtId="0" fontId="5" fillId="0" borderId="0" xfId="0" applyFont="1" applyFill="1" applyBorder="1" applyAlignment="1">
      <alignment horizontal="left" indent="2"/>
    </xf>
    <xf numFmtId="44" fontId="0" fillId="0" borderId="0" xfId="0" applyNumberFormat="1"/>
    <xf numFmtId="44" fontId="0" fillId="0" borderId="0" xfId="1" applyFont="1" applyAlignment="1">
      <alignment horizontal="center"/>
    </xf>
    <xf numFmtId="44" fontId="0" fillId="4" borderId="19" xfId="1" applyFont="1" applyFill="1" applyBorder="1" applyAlignment="1">
      <alignment horizontal="center"/>
    </xf>
    <xf numFmtId="44" fontId="3" fillId="4" borderId="19" xfId="1" applyFont="1" applyFill="1" applyBorder="1" applyAlignment="1">
      <alignment horizontal="center"/>
    </xf>
    <xf numFmtId="44" fontId="0" fillId="4" borderId="36" xfId="1" applyFont="1" applyFill="1" applyBorder="1" applyAlignment="1">
      <alignment horizontal="center"/>
    </xf>
    <xf numFmtId="44" fontId="3" fillId="4" borderId="30" xfId="1" applyFont="1" applyFill="1" applyBorder="1" applyAlignment="1">
      <alignment horizontal="center"/>
    </xf>
    <xf numFmtId="44" fontId="3" fillId="4" borderId="18" xfId="1" applyFont="1" applyFill="1" applyBorder="1" applyAlignment="1">
      <alignment horizontal="center"/>
    </xf>
    <xf numFmtId="44" fontId="0" fillId="5" borderId="8" xfId="1" applyFont="1" applyFill="1" applyBorder="1" applyProtection="1">
      <protection locked="0"/>
    </xf>
    <xf numFmtId="44" fontId="0" fillId="5" borderId="13" xfId="1" applyFont="1" applyFill="1" applyBorder="1" applyProtection="1">
      <protection locked="0"/>
    </xf>
    <xf numFmtId="44" fontId="0" fillId="5" borderId="25" xfId="1" applyFont="1" applyFill="1" applyBorder="1" applyProtection="1">
      <protection locked="0"/>
    </xf>
    <xf numFmtId="44" fontId="0" fillId="5" borderId="27" xfId="1" applyFont="1" applyFill="1" applyBorder="1" applyProtection="1">
      <protection locked="0"/>
    </xf>
    <xf numFmtId="44" fontId="0" fillId="5" borderId="7" xfId="1" applyFont="1" applyFill="1" applyBorder="1" applyProtection="1">
      <protection locked="0"/>
    </xf>
    <xf numFmtId="44" fontId="0" fillId="5" borderId="10" xfId="1" applyFont="1" applyFill="1" applyBorder="1" applyProtection="1">
      <protection locked="0"/>
    </xf>
    <xf numFmtId="0" fontId="6" fillId="0" borderId="33" xfId="0" applyFont="1" applyBorder="1"/>
    <xf numFmtId="0" fontId="6" fillId="0" borderId="0" xfId="0" applyFont="1"/>
    <xf numFmtId="0" fontId="6" fillId="0" borderId="7" xfId="0" applyFont="1" applyBorder="1"/>
    <xf numFmtId="0" fontId="0" fillId="0" borderId="0" xfId="0" applyBorder="1"/>
    <xf numFmtId="0" fontId="5" fillId="0" borderId="2"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44" fontId="3" fillId="0" borderId="45" xfId="1" applyFont="1" applyBorder="1" applyAlignment="1">
      <alignment horizontal="center"/>
    </xf>
    <xf numFmtId="44" fontId="3" fillId="0" borderId="3" xfId="1" applyFont="1" applyBorder="1" applyAlignment="1">
      <alignment horizontal="center"/>
    </xf>
    <xf numFmtId="44" fontId="3" fillId="0" borderId="4" xfId="1" applyFont="1" applyBorder="1" applyAlignment="1">
      <alignment horizontal="center"/>
    </xf>
    <xf numFmtId="0" fontId="0" fillId="0" borderId="34" xfId="0" applyBorder="1" applyAlignment="1">
      <alignment horizontal="left" vertical="top" wrapText="1"/>
    </xf>
    <xf numFmtId="0" fontId="0" fillId="0" borderId="44" xfId="0" applyBorder="1" applyAlignment="1">
      <alignment horizontal="left" vertical="top" wrapText="1"/>
    </xf>
    <xf numFmtId="44" fontId="0" fillId="5" borderId="10" xfId="1" applyFont="1" applyFill="1" applyBorder="1" applyAlignment="1" applyProtection="1">
      <alignment horizontal="center"/>
      <protection locked="0"/>
    </xf>
    <xf numFmtId="44" fontId="0" fillId="5" borderId="40" xfId="1" applyFont="1" applyFill="1" applyBorder="1" applyAlignment="1" applyProtection="1">
      <alignment horizontal="center"/>
      <protection locked="0"/>
    </xf>
    <xf numFmtId="44" fontId="0" fillId="0" borderId="13" xfId="1" applyFont="1" applyBorder="1" applyAlignment="1">
      <alignment horizontal="center"/>
    </xf>
    <xf numFmtId="44" fontId="0" fillId="0" borderId="30" xfId="1" applyFont="1" applyBorder="1" applyAlignment="1">
      <alignment horizontal="center"/>
    </xf>
    <xf numFmtId="0" fontId="2" fillId="0" borderId="22" xfId="2" applyBorder="1" applyAlignment="1">
      <alignment horizontal="center"/>
    </xf>
    <xf numFmtId="0" fontId="2" fillId="0" borderId="23" xfId="2" applyBorder="1" applyAlignment="1">
      <alignment horizontal="center"/>
    </xf>
    <xf numFmtId="0" fontId="2" fillId="0" borderId="24" xfId="2" applyBorder="1" applyAlignment="1">
      <alignment horizontal="center"/>
    </xf>
    <xf numFmtId="0" fontId="2" fillId="0" borderId="2" xfId="2" applyBorder="1" applyAlignment="1">
      <alignment horizontal="center" vertical="center"/>
    </xf>
    <xf numFmtId="0" fontId="2" fillId="0" borderId="5" xfId="2" applyBorder="1" applyAlignment="1">
      <alignment horizontal="center" vertical="center"/>
    </xf>
    <xf numFmtId="0" fontId="2" fillId="0" borderId="6" xfId="2" applyBorder="1" applyAlignment="1">
      <alignment horizontal="center" vertical="center"/>
    </xf>
    <xf numFmtId="0" fontId="0" fillId="3" borderId="11"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2" fillId="0" borderId="18" xfId="2" applyBorder="1" applyAlignment="1">
      <alignment horizontal="center" vertical="center"/>
    </xf>
    <xf numFmtId="0" fontId="2" fillId="0" borderId="19" xfId="2" applyBorder="1" applyAlignment="1">
      <alignment horizontal="center" vertical="center"/>
    </xf>
    <xf numFmtId="0" fontId="2" fillId="0" borderId="20" xfId="2" applyBorder="1" applyAlignment="1">
      <alignment horizontal="center" vertical="center"/>
    </xf>
    <xf numFmtId="0" fontId="2" fillId="0" borderId="3" xfId="2" applyBorder="1" applyAlignment="1">
      <alignment horizontal="center" vertical="center"/>
    </xf>
    <xf numFmtId="0" fontId="2" fillId="0" borderId="4" xfId="2" applyBorder="1" applyAlignment="1">
      <alignment horizontal="center" vertical="center"/>
    </xf>
    <xf numFmtId="0" fontId="4" fillId="2" borderId="2"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2" fillId="0" borderId="0" xfId="2" applyBorder="1" applyAlignment="1">
      <alignment horizontal="center" vertical="center"/>
    </xf>
    <xf numFmtId="0" fontId="2" fillId="0" borderId="32" xfId="2" applyBorder="1" applyAlignment="1">
      <alignment horizontal="center" vertical="center"/>
    </xf>
    <xf numFmtId="0" fontId="7" fillId="0" borderId="25" xfId="2" applyFont="1" applyBorder="1" applyAlignment="1">
      <alignment horizontal="center"/>
    </xf>
    <xf numFmtId="0" fontId="7" fillId="0" borderId="11" xfId="2" applyFont="1" applyBorder="1" applyAlignment="1">
      <alignment horizontal="center"/>
    </xf>
    <xf numFmtId="0" fontId="7" fillId="0" borderId="26" xfId="2" applyFont="1" applyBorder="1" applyAlignment="1">
      <alignment horizontal="center"/>
    </xf>
    <xf numFmtId="0" fontId="7" fillId="0" borderId="43" xfId="2" applyFont="1" applyBorder="1" applyAlignment="1">
      <alignment horizontal="center"/>
    </xf>
    <xf numFmtId="0" fontId="2" fillId="0" borderId="21" xfId="2" applyBorder="1" applyAlignment="1">
      <alignment horizontal="center" vertical="center"/>
    </xf>
    <xf numFmtId="0" fontId="2" fillId="0" borderId="41" xfId="2" applyBorder="1" applyAlignment="1">
      <alignment horizontal="center" vertical="center"/>
    </xf>
    <xf numFmtId="0" fontId="2" fillId="0" borderId="42" xfId="2" applyBorder="1" applyAlignment="1">
      <alignment horizontal="center" vertical="center"/>
    </xf>
    <xf numFmtId="44" fontId="0" fillId="3" borderId="7" xfId="0" applyNumberFormat="1" applyFill="1" applyBorder="1" applyAlignment="1">
      <alignment vertical="center"/>
    </xf>
    <xf numFmtId="0" fontId="0" fillId="3" borderId="8" xfId="0" applyFill="1" applyBorder="1" applyAlignment="1">
      <alignment vertical="center"/>
    </xf>
    <xf numFmtId="44" fontId="0" fillId="3" borderId="8" xfId="0" applyNumberFormat="1" applyFill="1" applyBorder="1" applyAlignment="1">
      <alignment vertical="center"/>
    </xf>
    <xf numFmtId="0" fontId="0" fillId="3" borderId="9" xfId="0" applyFill="1" applyBorder="1" applyAlignment="1">
      <alignment vertical="center"/>
    </xf>
    <xf numFmtId="0" fontId="2" fillId="0" borderId="31" xfId="2" applyBorder="1" applyAlignment="1">
      <alignment horizontal="center" vertical="center"/>
    </xf>
  </cellXfs>
  <cellStyles count="3">
    <cellStyle name="Currency" xfId="1" builtinId="4"/>
    <cellStyle name="Heading 1" xfId="2"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abSelected="1" workbookViewId="0">
      <selection activeCell="A2" sqref="A2:I2"/>
    </sheetView>
  </sheetViews>
  <sheetFormatPr defaultRowHeight="15" x14ac:dyDescent="0.25"/>
  <cols>
    <col min="1" max="1" width="40.140625" customWidth="1"/>
    <col min="2" max="2" width="18.42578125" customWidth="1"/>
    <col min="3" max="3" width="15.42578125" customWidth="1"/>
    <col min="4" max="4" width="23.5703125" customWidth="1"/>
    <col min="5" max="5" width="15" customWidth="1"/>
    <col min="6" max="6" width="16.140625" bestFit="1" customWidth="1"/>
    <col min="7" max="7" width="15.140625" customWidth="1"/>
    <col min="8" max="8" width="21.28515625" customWidth="1"/>
    <col min="9" max="9" width="21.140625" customWidth="1"/>
    <col min="12" max="12" width="12.28515625" bestFit="1" customWidth="1"/>
  </cols>
  <sheetData>
    <row r="1" spans="1:9" ht="20.25" thickBot="1" x14ac:dyDescent="0.3">
      <c r="A1" s="77" t="s">
        <v>48</v>
      </c>
      <c r="B1" s="91"/>
      <c r="C1" s="91"/>
      <c r="D1" s="91"/>
      <c r="E1" s="91"/>
      <c r="F1" s="91"/>
      <c r="G1" s="91"/>
      <c r="H1" s="91"/>
      <c r="I1" s="92"/>
    </row>
    <row r="2" spans="1:9" x14ac:dyDescent="0.25">
      <c r="A2" s="93" t="s">
        <v>0</v>
      </c>
      <c r="B2" s="94"/>
      <c r="C2" s="94"/>
      <c r="D2" s="94"/>
      <c r="E2" s="94"/>
      <c r="F2" s="94"/>
      <c r="G2" s="94"/>
      <c r="H2" s="94"/>
      <c r="I2" s="95"/>
    </row>
    <row r="3" spans="1:9" x14ac:dyDescent="0.25">
      <c r="A3" s="1" t="s">
        <v>1</v>
      </c>
      <c r="B3" s="81">
        <v>348</v>
      </c>
      <c r="C3" s="81"/>
      <c r="D3" s="81"/>
      <c r="E3" s="81"/>
      <c r="F3" s="81"/>
      <c r="G3" s="81"/>
      <c r="H3" s="81"/>
      <c r="I3" s="82"/>
    </row>
    <row r="4" spans="1:9" x14ac:dyDescent="0.25">
      <c r="A4" s="2" t="s">
        <v>2</v>
      </c>
      <c r="B4" s="81">
        <v>423</v>
      </c>
      <c r="C4" s="81"/>
      <c r="D4" s="81"/>
      <c r="E4" s="81"/>
      <c r="F4" s="81"/>
      <c r="G4" s="81"/>
      <c r="H4" s="81"/>
      <c r="I4" s="82"/>
    </row>
    <row r="5" spans="1:9" x14ac:dyDescent="0.25">
      <c r="A5" s="2" t="s">
        <v>3</v>
      </c>
      <c r="B5" s="81">
        <v>238</v>
      </c>
      <c r="C5" s="81"/>
      <c r="D5" s="81"/>
      <c r="E5" s="81"/>
      <c r="F5" s="81"/>
      <c r="G5" s="81"/>
      <c r="H5" s="81"/>
      <c r="I5" s="82"/>
    </row>
    <row r="6" spans="1:9" x14ac:dyDescent="0.25">
      <c r="A6" s="3" t="s">
        <v>4</v>
      </c>
      <c r="B6" s="80">
        <v>56</v>
      </c>
      <c r="C6" s="81"/>
      <c r="D6" s="81"/>
      <c r="E6" s="81"/>
      <c r="F6" s="81"/>
      <c r="G6" s="81"/>
      <c r="H6" s="81"/>
      <c r="I6" s="82"/>
    </row>
    <row r="7" spans="1:9" x14ac:dyDescent="0.25">
      <c r="A7" s="3" t="s">
        <v>5</v>
      </c>
      <c r="B7" s="83">
        <v>132</v>
      </c>
      <c r="C7" s="84"/>
      <c r="D7" s="84"/>
      <c r="E7" s="84"/>
      <c r="F7" s="84"/>
      <c r="G7" s="84"/>
      <c r="H7" s="84"/>
      <c r="I7" s="85"/>
    </row>
    <row r="8" spans="1:9" ht="15.75" thickBot="1" x14ac:dyDescent="0.3">
      <c r="A8" s="4" t="s">
        <v>6</v>
      </c>
      <c r="B8" s="86">
        <v>125</v>
      </c>
      <c r="C8" s="86"/>
      <c r="D8" s="86"/>
      <c r="E8" s="86"/>
      <c r="F8" s="86"/>
      <c r="G8" s="86"/>
      <c r="H8" s="86"/>
      <c r="I8" s="87"/>
    </row>
    <row r="9" spans="1:9" x14ac:dyDescent="0.25">
      <c r="A9" s="77" t="s">
        <v>7</v>
      </c>
      <c r="B9" s="78"/>
      <c r="C9" s="78"/>
      <c r="D9" s="78"/>
      <c r="E9" s="78"/>
      <c r="F9" s="78"/>
      <c r="G9" s="78"/>
      <c r="H9" s="78"/>
      <c r="I9" s="79"/>
    </row>
    <row r="10" spans="1:9" ht="15.75" thickBot="1" x14ac:dyDescent="0.3">
      <c r="A10" s="88"/>
      <c r="B10" s="89"/>
      <c r="C10" s="89"/>
      <c r="D10" s="89"/>
      <c r="E10" s="89"/>
      <c r="F10" s="89"/>
      <c r="G10" s="89"/>
      <c r="H10" s="89"/>
      <c r="I10" s="90"/>
    </row>
    <row r="11" spans="1:9" x14ac:dyDescent="0.25">
      <c r="A11" s="59" t="s">
        <v>8</v>
      </c>
      <c r="B11" s="60"/>
      <c r="C11" s="60"/>
      <c r="D11" s="60"/>
      <c r="E11" s="60"/>
      <c r="F11" s="60"/>
      <c r="G11" s="60"/>
      <c r="H11" s="60"/>
      <c r="I11" s="61"/>
    </row>
    <row r="12" spans="1:9" ht="45" customHeight="1" thickBot="1" x14ac:dyDescent="0.3">
      <c r="A12" s="62"/>
      <c r="B12" s="63"/>
      <c r="C12" s="63"/>
      <c r="D12" s="63"/>
      <c r="E12" s="63"/>
      <c r="F12" s="63"/>
      <c r="G12" s="63"/>
      <c r="H12" s="63"/>
      <c r="I12" s="64"/>
    </row>
    <row r="13" spans="1:9" ht="19.5" x14ac:dyDescent="0.3">
      <c r="A13" s="5"/>
      <c r="B13" s="74" t="s">
        <v>9</v>
      </c>
      <c r="C13" s="75"/>
      <c r="D13" s="75"/>
      <c r="E13" s="76"/>
      <c r="F13" s="77" t="s">
        <v>10</v>
      </c>
      <c r="G13" s="78"/>
      <c r="H13" s="78"/>
      <c r="I13" s="79"/>
    </row>
    <row r="14" spans="1:9" s="56" customFormat="1" ht="15.75" x14ac:dyDescent="0.25">
      <c r="A14" s="55"/>
      <c r="B14" s="98" t="s">
        <v>44</v>
      </c>
      <c r="C14" s="99"/>
      <c r="D14" s="100" t="s">
        <v>45</v>
      </c>
      <c r="E14" s="101"/>
      <c r="F14" s="98" t="s">
        <v>44</v>
      </c>
      <c r="G14" s="99"/>
      <c r="H14" s="100" t="s">
        <v>45</v>
      </c>
      <c r="I14" s="101"/>
    </row>
    <row r="15" spans="1:9" ht="16.899999999999999" customHeight="1" x14ac:dyDescent="0.25">
      <c r="A15" s="6"/>
      <c r="B15" s="7" t="s">
        <v>11</v>
      </c>
      <c r="C15" s="8" t="s">
        <v>47</v>
      </c>
      <c r="D15" s="8" t="s">
        <v>12</v>
      </c>
      <c r="E15" s="8" t="s">
        <v>47</v>
      </c>
      <c r="F15" s="9" t="s">
        <v>13</v>
      </c>
      <c r="G15" s="8" t="s">
        <v>47</v>
      </c>
      <c r="H15" s="8" t="s">
        <v>12</v>
      </c>
      <c r="I15" s="8" t="s">
        <v>47</v>
      </c>
    </row>
    <row r="16" spans="1:9" x14ac:dyDescent="0.25">
      <c r="A16" s="1" t="s">
        <v>14</v>
      </c>
      <c r="B16" s="49">
        <v>0</v>
      </c>
      <c r="C16" s="10">
        <f>B16*(SUM(B3:I5))*36</f>
        <v>0</v>
      </c>
      <c r="D16" s="51">
        <v>0</v>
      </c>
      <c r="E16" s="11">
        <f>(D16*(SUM(B3:I5)*36))</f>
        <v>0</v>
      </c>
      <c r="F16" s="53">
        <v>0</v>
      </c>
      <c r="G16" s="12">
        <f>F16*SUM(B3:I5)</f>
        <v>0</v>
      </c>
      <c r="H16" s="51">
        <v>0</v>
      </c>
      <c r="I16" s="11">
        <f>(H16*(SUM(B3:I5)*36))</f>
        <v>0</v>
      </c>
    </row>
    <row r="17" spans="1:9" x14ac:dyDescent="0.25">
      <c r="A17" s="1" t="s">
        <v>4</v>
      </c>
      <c r="B17" s="49">
        <v>0</v>
      </c>
      <c r="C17" s="10">
        <f>(B17*B6)*36</f>
        <v>0</v>
      </c>
      <c r="D17" s="51">
        <v>0</v>
      </c>
      <c r="E17" s="11">
        <f>(D17*B6)*36</f>
        <v>0</v>
      </c>
      <c r="F17" s="53">
        <v>0</v>
      </c>
      <c r="G17" s="12">
        <f>F17*B6</f>
        <v>0</v>
      </c>
      <c r="H17" s="51">
        <v>0</v>
      </c>
      <c r="I17" s="11">
        <f>(H17*B6)*36</f>
        <v>0</v>
      </c>
    </row>
    <row r="18" spans="1:9" x14ac:dyDescent="0.25">
      <c r="A18" s="1" t="s">
        <v>5</v>
      </c>
      <c r="B18" s="49">
        <v>0</v>
      </c>
      <c r="C18" s="10">
        <f>(B18*B7)*36</f>
        <v>0</v>
      </c>
      <c r="D18" s="51">
        <v>0</v>
      </c>
      <c r="E18" s="11">
        <f>(D18*B7)*36</f>
        <v>0</v>
      </c>
      <c r="F18" s="53">
        <v>0</v>
      </c>
      <c r="G18" s="12">
        <f>F18*B7</f>
        <v>0</v>
      </c>
      <c r="H18" s="51">
        <v>0</v>
      </c>
      <c r="I18" s="11">
        <f>(H18*B7)*36</f>
        <v>0</v>
      </c>
    </row>
    <row r="19" spans="1:9" ht="15.75" thickBot="1" x14ac:dyDescent="0.3">
      <c r="A19" s="1" t="s">
        <v>6</v>
      </c>
      <c r="B19" s="50">
        <v>0</v>
      </c>
      <c r="C19" s="13">
        <f>(B19*B8)*36</f>
        <v>0</v>
      </c>
      <c r="D19" s="52">
        <v>0</v>
      </c>
      <c r="E19" s="14">
        <f>(D19*B8)*36</f>
        <v>0</v>
      </c>
      <c r="F19" s="54">
        <v>0</v>
      </c>
      <c r="G19" s="15">
        <f>F19*B8</f>
        <v>0</v>
      </c>
      <c r="H19" s="52">
        <v>0</v>
      </c>
      <c r="I19" s="14">
        <f>(H19*B8)*36</f>
        <v>0</v>
      </c>
    </row>
    <row r="20" spans="1:9" ht="15.75" thickBot="1" x14ac:dyDescent="0.3">
      <c r="A20" s="16" t="s">
        <v>15</v>
      </c>
      <c r="B20" s="44"/>
      <c r="C20" s="17">
        <f>SUM(C16:C19)</f>
        <v>0</v>
      </c>
      <c r="D20" s="45"/>
      <c r="E20" s="17">
        <f>SUM(E16:E19)</f>
        <v>0</v>
      </c>
      <c r="F20" s="45"/>
      <c r="G20" s="17">
        <f>SUM(G16:G19)</f>
        <v>0</v>
      </c>
      <c r="H20" s="45"/>
      <c r="I20" s="17">
        <f>SUM(I16:I19)</f>
        <v>0</v>
      </c>
    </row>
    <row r="21" spans="1:9" x14ac:dyDescent="0.25">
      <c r="A21" s="109" t="s">
        <v>16</v>
      </c>
      <c r="B21" s="96"/>
      <c r="C21" s="96"/>
      <c r="D21" s="96"/>
      <c r="E21" s="96"/>
      <c r="F21" s="96"/>
      <c r="G21" s="96"/>
      <c r="H21" s="96"/>
      <c r="I21" s="97"/>
    </row>
    <row r="22" spans="1:9" ht="15.75" thickBot="1" x14ac:dyDescent="0.3">
      <c r="A22" s="88"/>
      <c r="B22" s="89"/>
      <c r="C22" s="89"/>
      <c r="D22" s="89"/>
      <c r="E22" s="89"/>
      <c r="F22" s="89"/>
      <c r="G22" s="89"/>
      <c r="H22" s="89"/>
      <c r="I22" s="90"/>
    </row>
    <row r="23" spans="1:9" ht="14.45" customHeight="1" x14ac:dyDescent="0.25">
      <c r="A23" s="59" t="s">
        <v>17</v>
      </c>
      <c r="B23" s="60"/>
      <c r="C23" s="60"/>
      <c r="D23" s="60"/>
      <c r="E23" s="60"/>
      <c r="F23" s="60"/>
      <c r="G23" s="60"/>
      <c r="H23" s="60"/>
      <c r="I23" s="61"/>
    </row>
    <row r="24" spans="1:9" ht="45.75" customHeight="1" thickBot="1" x14ac:dyDescent="0.3">
      <c r="A24" s="62"/>
      <c r="B24" s="63"/>
      <c r="C24" s="63"/>
      <c r="D24" s="63"/>
      <c r="E24" s="63"/>
      <c r="F24" s="63"/>
      <c r="G24" s="63"/>
      <c r="H24" s="63"/>
      <c r="I24" s="64"/>
    </row>
    <row r="25" spans="1:9" ht="22.9" customHeight="1" x14ac:dyDescent="0.3">
      <c r="A25" s="5"/>
      <c r="B25" s="74" t="s">
        <v>9</v>
      </c>
      <c r="C25" s="75"/>
      <c r="D25" s="75"/>
      <c r="E25" s="76"/>
      <c r="F25" s="77" t="s">
        <v>10</v>
      </c>
      <c r="G25" s="78"/>
      <c r="H25" s="78"/>
      <c r="I25" s="79"/>
    </row>
    <row r="26" spans="1:9" s="56" customFormat="1" ht="15.75" x14ac:dyDescent="0.25">
      <c r="A26" s="55"/>
      <c r="B26" s="98" t="s">
        <v>44</v>
      </c>
      <c r="C26" s="99"/>
      <c r="D26" s="100" t="s">
        <v>45</v>
      </c>
      <c r="E26" s="101"/>
      <c r="F26" s="98" t="s">
        <v>44</v>
      </c>
      <c r="G26" s="99"/>
      <c r="H26" s="100" t="s">
        <v>45</v>
      </c>
      <c r="I26" s="101"/>
    </row>
    <row r="27" spans="1:9" ht="22.9" customHeight="1" x14ac:dyDescent="0.25">
      <c r="A27" s="18"/>
      <c r="B27" s="7" t="s">
        <v>11</v>
      </c>
      <c r="C27" s="8" t="s">
        <v>47</v>
      </c>
      <c r="D27" s="8" t="s">
        <v>12</v>
      </c>
      <c r="E27" s="8" t="s">
        <v>47</v>
      </c>
      <c r="F27" s="9" t="s">
        <v>13</v>
      </c>
      <c r="G27" s="8" t="s">
        <v>47</v>
      </c>
      <c r="H27" s="8" t="s">
        <v>12</v>
      </c>
      <c r="I27" s="8" t="s">
        <v>47</v>
      </c>
    </row>
    <row r="28" spans="1:9" x14ac:dyDescent="0.25">
      <c r="A28" s="19" t="s">
        <v>18</v>
      </c>
      <c r="B28" s="53">
        <v>0</v>
      </c>
      <c r="C28" s="20">
        <f>(B28*$B$3)*36</f>
        <v>0</v>
      </c>
      <c r="D28" s="51">
        <v>0</v>
      </c>
      <c r="E28" s="11">
        <f>(D28*$B$3)*36</f>
        <v>0</v>
      </c>
      <c r="F28" s="53">
        <v>0</v>
      </c>
      <c r="G28" s="21">
        <f>F28*$B$3</f>
        <v>0</v>
      </c>
      <c r="H28" s="51">
        <v>0</v>
      </c>
      <c r="I28" s="11">
        <f>(H28*$B$3)*36</f>
        <v>0</v>
      </c>
    </row>
    <row r="29" spans="1:9" x14ac:dyDescent="0.25">
      <c r="A29" s="22" t="s">
        <v>19</v>
      </c>
      <c r="B29" s="53">
        <v>0</v>
      </c>
      <c r="C29" s="20">
        <f>(B29*$B$4)*36</f>
        <v>0</v>
      </c>
      <c r="D29" s="51">
        <v>0</v>
      </c>
      <c r="E29" s="11">
        <f>(D29*$B$4)*36</f>
        <v>0</v>
      </c>
      <c r="F29" s="53">
        <v>0</v>
      </c>
      <c r="G29" s="21">
        <f>F29*$B$4</f>
        <v>0</v>
      </c>
      <c r="H29" s="51">
        <v>0</v>
      </c>
      <c r="I29" s="11">
        <f>(H29*$B$4)*36</f>
        <v>0</v>
      </c>
    </row>
    <row r="30" spans="1:9" x14ac:dyDescent="0.25">
      <c r="A30" s="22" t="s">
        <v>20</v>
      </c>
      <c r="B30" s="53">
        <v>0</v>
      </c>
      <c r="C30" s="20">
        <f>(B30*$B$5)*36</f>
        <v>0</v>
      </c>
      <c r="D30" s="51">
        <v>0</v>
      </c>
      <c r="E30" s="11">
        <f>(D30*$B$5)*36</f>
        <v>0</v>
      </c>
      <c r="F30" s="53">
        <v>0</v>
      </c>
      <c r="G30" s="21">
        <f>F30*$B$5</f>
        <v>0</v>
      </c>
      <c r="H30" s="51">
        <v>0</v>
      </c>
      <c r="I30" s="11">
        <f>(H30*$B$5)*36</f>
        <v>0</v>
      </c>
    </row>
    <row r="31" spans="1:9" ht="15" customHeight="1" thickBot="1" x14ac:dyDescent="0.3">
      <c r="A31" s="24" t="s">
        <v>21</v>
      </c>
      <c r="B31" s="46"/>
      <c r="C31" s="23">
        <f>SUM(C28:C30)</f>
        <v>0</v>
      </c>
      <c r="D31" s="47"/>
      <c r="E31" s="23">
        <f>SUM(E28:E30)</f>
        <v>0</v>
      </c>
      <c r="F31" s="48"/>
      <c r="G31" s="23">
        <f>SUM(G28:G30)</f>
        <v>0</v>
      </c>
      <c r="H31" s="25"/>
      <c r="I31" s="23">
        <f>SUM(I28:I30)</f>
        <v>0</v>
      </c>
    </row>
    <row r="32" spans="1:9" ht="15.75" customHeight="1" x14ac:dyDescent="0.25">
      <c r="A32" s="109" t="s">
        <v>22</v>
      </c>
      <c r="B32" s="78"/>
      <c r="C32" s="78"/>
      <c r="D32" s="78"/>
      <c r="E32" s="78"/>
      <c r="F32" s="78"/>
      <c r="G32" s="96"/>
      <c r="H32" s="78"/>
      <c r="I32" s="79"/>
    </row>
    <row r="33" spans="1:9" ht="15.75" thickBot="1" x14ac:dyDescent="0.3">
      <c r="A33" s="88"/>
      <c r="B33" s="89"/>
      <c r="C33" s="89"/>
      <c r="D33" s="89"/>
      <c r="E33" s="89"/>
      <c r="F33" s="89"/>
      <c r="G33" s="89"/>
      <c r="H33" s="89"/>
      <c r="I33" s="90"/>
    </row>
    <row r="34" spans="1:9" x14ac:dyDescent="0.25">
      <c r="A34" s="59" t="s">
        <v>23</v>
      </c>
      <c r="B34" s="60"/>
      <c r="C34" s="60"/>
      <c r="D34" s="60"/>
      <c r="E34" s="60"/>
      <c r="F34" s="60"/>
      <c r="G34" s="60"/>
      <c r="H34" s="60"/>
      <c r="I34" s="61"/>
    </row>
    <row r="35" spans="1:9" ht="15.75" thickBot="1" x14ac:dyDescent="0.3">
      <c r="A35" s="62"/>
      <c r="B35" s="63"/>
      <c r="C35" s="63"/>
      <c r="D35" s="63"/>
      <c r="E35" s="63"/>
      <c r="F35" s="63"/>
      <c r="G35" s="63"/>
      <c r="H35" s="63"/>
      <c r="I35" s="64"/>
    </row>
    <row r="36" spans="1:9" ht="30" x14ac:dyDescent="0.25">
      <c r="A36" s="26"/>
      <c r="B36" s="27" t="s">
        <v>24</v>
      </c>
      <c r="C36" s="27" t="s">
        <v>43</v>
      </c>
      <c r="D36" s="28"/>
      <c r="E36" s="29"/>
      <c r="F36" s="27" t="s">
        <v>24</v>
      </c>
      <c r="G36" s="27" t="s">
        <v>43</v>
      </c>
      <c r="H36" s="28"/>
      <c r="I36" s="29"/>
    </row>
    <row r="37" spans="1:9" x14ac:dyDescent="0.25">
      <c r="A37" s="30" t="s">
        <v>25</v>
      </c>
      <c r="B37" s="53">
        <v>0</v>
      </c>
      <c r="C37" s="20">
        <f t="shared" ref="C37:C42" si="0">B37*B3</f>
        <v>0</v>
      </c>
      <c r="D37" s="28"/>
      <c r="E37" s="29"/>
      <c r="F37" s="53">
        <v>0</v>
      </c>
      <c r="G37" s="21">
        <f t="shared" ref="G37:G42" si="1">F37*B3</f>
        <v>0</v>
      </c>
      <c r="H37" s="28"/>
      <c r="I37" s="29"/>
    </row>
    <row r="38" spans="1:9" x14ac:dyDescent="0.25">
      <c r="A38" s="30" t="s">
        <v>26</v>
      </c>
      <c r="B38" s="53">
        <v>0</v>
      </c>
      <c r="C38" s="20">
        <f t="shared" si="0"/>
        <v>0</v>
      </c>
      <c r="D38" s="28"/>
      <c r="E38" s="29"/>
      <c r="F38" s="53">
        <v>0</v>
      </c>
      <c r="G38" s="21">
        <f t="shared" si="1"/>
        <v>0</v>
      </c>
      <c r="H38" s="28"/>
      <c r="I38" s="29"/>
    </row>
    <row r="39" spans="1:9" x14ac:dyDescent="0.25">
      <c r="A39" s="30" t="s">
        <v>27</v>
      </c>
      <c r="B39" s="53">
        <v>0</v>
      </c>
      <c r="C39" s="20">
        <f t="shared" si="0"/>
        <v>0</v>
      </c>
      <c r="D39" s="28"/>
      <c r="E39" s="29"/>
      <c r="F39" s="53">
        <v>0</v>
      </c>
      <c r="G39" s="21">
        <f t="shared" si="1"/>
        <v>0</v>
      </c>
      <c r="H39" s="28"/>
      <c r="I39" s="29"/>
    </row>
    <row r="40" spans="1:9" x14ac:dyDescent="0.25">
      <c r="A40" s="30" t="s">
        <v>28</v>
      </c>
      <c r="B40" s="53">
        <v>0</v>
      </c>
      <c r="C40" s="20">
        <f t="shared" si="0"/>
        <v>0</v>
      </c>
      <c r="D40" s="28"/>
      <c r="E40" s="29"/>
      <c r="F40" s="53">
        <v>0</v>
      </c>
      <c r="G40" s="21">
        <f t="shared" si="1"/>
        <v>0</v>
      </c>
      <c r="H40" s="28"/>
      <c r="I40" s="29"/>
    </row>
    <row r="41" spans="1:9" x14ac:dyDescent="0.25">
      <c r="A41" s="30" t="s">
        <v>29</v>
      </c>
      <c r="B41" s="53">
        <v>0</v>
      </c>
      <c r="C41" s="20">
        <f t="shared" si="0"/>
        <v>0</v>
      </c>
      <c r="D41" s="28"/>
      <c r="E41" s="29"/>
      <c r="F41" s="53">
        <v>0</v>
      </c>
      <c r="G41" s="21">
        <f t="shared" si="1"/>
        <v>0</v>
      </c>
      <c r="H41" s="28"/>
      <c r="I41" s="29"/>
    </row>
    <row r="42" spans="1:9" ht="30" x14ac:dyDescent="0.25">
      <c r="A42" s="31" t="s">
        <v>30</v>
      </c>
      <c r="B42" s="53">
        <v>0</v>
      </c>
      <c r="C42" s="20">
        <f t="shared" si="0"/>
        <v>0</v>
      </c>
      <c r="D42" s="28"/>
      <c r="E42" s="28"/>
      <c r="F42" s="53">
        <v>0</v>
      </c>
      <c r="G42" s="21">
        <f t="shared" si="1"/>
        <v>0</v>
      </c>
      <c r="H42" s="28"/>
      <c r="I42" s="29"/>
    </row>
    <row r="43" spans="1:9" x14ac:dyDescent="0.25">
      <c r="A43" s="32"/>
      <c r="B43" s="33"/>
      <c r="C43" s="28"/>
      <c r="D43" s="28"/>
      <c r="E43" s="29"/>
      <c r="F43" s="33"/>
      <c r="G43" s="28"/>
      <c r="H43" s="28"/>
      <c r="I43" s="29"/>
    </row>
    <row r="44" spans="1:9" ht="15.75" thickBot="1" x14ac:dyDescent="0.3">
      <c r="A44" s="34" t="s">
        <v>31</v>
      </c>
      <c r="B44" s="53">
        <v>0</v>
      </c>
      <c r="C44" s="20">
        <f>B44</f>
        <v>0</v>
      </c>
      <c r="D44" s="28"/>
      <c r="E44" s="29"/>
      <c r="F44" s="53">
        <v>0</v>
      </c>
      <c r="G44" s="21">
        <f>F44</f>
        <v>0</v>
      </c>
      <c r="H44" s="28"/>
      <c r="I44" s="29"/>
    </row>
    <row r="45" spans="1:9" ht="15.75" thickBot="1" x14ac:dyDescent="0.3">
      <c r="A45" s="35" t="s">
        <v>32</v>
      </c>
      <c r="B45" s="36"/>
      <c r="C45" s="37">
        <f>SUM(C37:C42)+C44</f>
        <v>0</v>
      </c>
      <c r="D45" s="38"/>
      <c r="E45" s="39"/>
      <c r="F45" s="36"/>
      <c r="G45" s="37">
        <f>SUM(G37:G42)+G44</f>
        <v>0</v>
      </c>
      <c r="H45" s="38"/>
      <c r="I45" s="39"/>
    </row>
    <row r="46" spans="1:9" ht="14.45" customHeight="1" x14ac:dyDescent="0.25">
      <c r="A46" s="77" t="s">
        <v>33</v>
      </c>
      <c r="B46" s="78"/>
      <c r="C46" s="78"/>
      <c r="D46" s="78"/>
      <c r="E46" s="96"/>
      <c r="F46" s="96"/>
      <c r="G46" s="96"/>
      <c r="H46" s="96"/>
      <c r="I46" s="97"/>
    </row>
    <row r="47" spans="1:9" ht="15" customHeight="1" thickBot="1" x14ac:dyDescent="0.3">
      <c r="A47" s="88"/>
      <c r="B47" s="89"/>
      <c r="C47" s="89"/>
      <c r="D47" s="89"/>
      <c r="E47" s="89"/>
      <c r="F47" s="89"/>
      <c r="G47" s="89"/>
      <c r="H47" s="89"/>
      <c r="I47" s="90"/>
    </row>
    <row r="48" spans="1:9" ht="33.75" customHeight="1" thickBot="1" x14ac:dyDescent="0.3">
      <c r="A48" s="59" t="s">
        <v>34</v>
      </c>
      <c r="B48" s="60"/>
      <c r="C48" s="60"/>
      <c r="D48" s="60"/>
      <c r="E48" s="60"/>
      <c r="F48" s="60"/>
      <c r="G48" s="60"/>
      <c r="H48" s="60"/>
      <c r="I48" s="61"/>
    </row>
    <row r="49" spans="1:9" ht="15" customHeight="1" x14ac:dyDescent="0.3">
      <c r="A49" s="6"/>
      <c r="B49" s="74" t="s">
        <v>9</v>
      </c>
      <c r="C49" s="75"/>
      <c r="D49" s="75"/>
      <c r="E49" s="76"/>
      <c r="F49" s="77" t="s">
        <v>10</v>
      </c>
      <c r="G49" s="78"/>
      <c r="H49" s="78"/>
      <c r="I49" s="79"/>
    </row>
    <row r="50" spans="1:9" s="56" customFormat="1" ht="15.75" x14ac:dyDescent="0.25">
      <c r="A50" s="57"/>
      <c r="B50" s="98" t="s">
        <v>44</v>
      </c>
      <c r="C50" s="99"/>
      <c r="D50" s="100" t="s">
        <v>45</v>
      </c>
      <c r="E50" s="101"/>
      <c r="F50" s="98" t="s">
        <v>44</v>
      </c>
      <c r="G50" s="99"/>
      <c r="H50" s="100" t="s">
        <v>45</v>
      </c>
      <c r="I50" s="101"/>
    </row>
    <row r="51" spans="1:9" ht="15" customHeight="1" x14ac:dyDescent="0.25">
      <c r="A51" s="6"/>
      <c r="B51" s="7" t="s">
        <v>11</v>
      </c>
      <c r="C51" s="8" t="s">
        <v>47</v>
      </c>
      <c r="D51" s="8" t="s">
        <v>12</v>
      </c>
      <c r="E51" s="8" t="s">
        <v>47</v>
      </c>
      <c r="F51" s="9" t="s">
        <v>13</v>
      </c>
      <c r="G51" s="8" t="s">
        <v>47</v>
      </c>
      <c r="H51" s="8" t="s">
        <v>12</v>
      </c>
      <c r="I51" s="8" t="s">
        <v>47</v>
      </c>
    </row>
    <row r="52" spans="1:9" ht="15" customHeight="1" x14ac:dyDescent="0.25">
      <c r="A52" s="19" t="s">
        <v>18</v>
      </c>
      <c r="B52" s="53">
        <v>0</v>
      </c>
      <c r="C52" s="20">
        <f>(B52*$B$3)*36</f>
        <v>0</v>
      </c>
      <c r="D52" s="51">
        <v>0</v>
      </c>
      <c r="E52" s="11">
        <f>(D52*$B$3)*36</f>
        <v>0</v>
      </c>
      <c r="F52" s="53">
        <v>0</v>
      </c>
      <c r="G52" s="21">
        <f>F52*$B$3</f>
        <v>0</v>
      </c>
      <c r="H52" s="51">
        <v>0</v>
      </c>
      <c r="I52" s="11">
        <f>(H52*$B$3)*36</f>
        <v>0</v>
      </c>
    </row>
    <row r="53" spans="1:9" ht="15" customHeight="1" x14ac:dyDescent="0.25">
      <c r="A53" s="22" t="s">
        <v>19</v>
      </c>
      <c r="B53" s="53">
        <v>0</v>
      </c>
      <c r="C53" s="20">
        <f>(B53*$B$4)*36</f>
        <v>0</v>
      </c>
      <c r="D53" s="51">
        <v>0</v>
      </c>
      <c r="E53" s="11">
        <f>(D53*$B$4)*36</f>
        <v>0</v>
      </c>
      <c r="F53" s="53">
        <v>0</v>
      </c>
      <c r="G53" s="21">
        <f>F53*$B$4</f>
        <v>0</v>
      </c>
      <c r="H53" s="51">
        <v>0</v>
      </c>
      <c r="I53" s="11">
        <f>(H53*$B$4)*36</f>
        <v>0</v>
      </c>
    </row>
    <row r="54" spans="1:9" ht="15" customHeight="1" x14ac:dyDescent="0.25">
      <c r="A54" s="22" t="s">
        <v>20</v>
      </c>
      <c r="B54" s="53">
        <v>0</v>
      </c>
      <c r="C54" s="20">
        <f>(B54*$B$5)*36</f>
        <v>0</v>
      </c>
      <c r="D54" s="51">
        <v>0</v>
      </c>
      <c r="E54" s="11">
        <f>(D54*$B$5)*36</f>
        <v>0</v>
      </c>
      <c r="F54" s="53">
        <v>0</v>
      </c>
      <c r="G54" s="21">
        <f>F54*$B$5</f>
        <v>0</v>
      </c>
      <c r="H54" s="51">
        <v>0</v>
      </c>
      <c r="I54" s="11">
        <f>(H54*$B$5)*36</f>
        <v>0</v>
      </c>
    </row>
    <row r="55" spans="1:9" ht="15" customHeight="1" thickBot="1" x14ac:dyDescent="0.3">
      <c r="A55" s="24" t="s">
        <v>21</v>
      </c>
      <c r="B55" s="46"/>
      <c r="C55" s="23">
        <f>SUM(C52:C54)</f>
        <v>0</v>
      </c>
      <c r="D55" s="47"/>
      <c r="E55" s="23">
        <f>SUM(E52:E54)</f>
        <v>0</v>
      </c>
      <c r="F55" s="48"/>
      <c r="G55" s="23">
        <f>SUM(G52:G54)</f>
        <v>0</v>
      </c>
      <c r="H55" s="25"/>
      <c r="I55" s="23">
        <f>SUM(I52:I54)</f>
        <v>0</v>
      </c>
    </row>
    <row r="56" spans="1:9" ht="15" customHeight="1" x14ac:dyDescent="0.25">
      <c r="A56" s="77" t="s">
        <v>35</v>
      </c>
      <c r="B56" s="78"/>
      <c r="C56" s="78"/>
      <c r="D56" s="78"/>
      <c r="E56" s="78"/>
      <c r="F56" s="78"/>
      <c r="G56" s="78"/>
      <c r="H56" s="78"/>
      <c r="I56" s="79"/>
    </row>
    <row r="57" spans="1:9" ht="15" customHeight="1" thickBot="1" x14ac:dyDescent="0.3">
      <c r="A57" s="88"/>
      <c r="B57" s="89"/>
      <c r="C57" s="89"/>
      <c r="D57" s="89"/>
      <c r="E57" s="89"/>
      <c r="F57" s="89"/>
      <c r="G57" s="89"/>
      <c r="H57" s="89"/>
      <c r="I57" s="90"/>
    </row>
    <row r="58" spans="1:9" ht="34.9" customHeight="1" thickBot="1" x14ac:dyDescent="0.3">
      <c r="A58" s="59" t="s">
        <v>36</v>
      </c>
      <c r="B58" s="60"/>
      <c r="C58" s="60"/>
      <c r="D58" s="60"/>
      <c r="E58" s="60"/>
      <c r="F58" s="60"/>
      <c r="G58" s="60"/>
      <c r="H58" s="60"/>
      <c r="I58" s="61"/>
    </row>
    <row r="59" spans="1:9" ht="15" customHeight="1" x14ac:dyDescent="0.3">
      <c r="A59" s="6"/>
      <c r="B59" s="74" t="s">
        <v>9</v>
      </c>
      <c r="C59" s="75"/>
      <c r="D59" s="75"/>
      <c r="E59" s="76"/>
      <c r="F59" s="77" t="s">
        <v>10</v>
      </c>
      <c r="G59" s="78"/>
      <c r="H59" s="78"/>
      <c r="I59" s="79"/>
    </row>
    <row r="60" spans="1:9" ht="15" customHeight="1" x14ac:dyDescent="0.25">
      <c r="A60" s="6"/>
      <c r="B60" s="9" t="s">
        <v>13</v>
      </c>
      <c r="C60" s="8" t="s">
        <v>47</v>
      </c>
      <c r="D60" s="28"/>
      <c r="E60" s="29"/>
      <c r="F60" s="9" t="s">
        <v>13</v>
      </c>
      <c r="G60" s="8" t="s">
        <v>47</v>
      </c>
      <c r="H60" s="28"/>
      <c r="I60" s="29"/>
    </row>
    <row r="61" spans="1:9" ht="18.600000000000001" customHeight="1" thickBot="1" x14ac:dyDescent="0.3">
      <c r="A61" s="30" t="s">
        <v>37</v>
      </c>
      <c r="B61" s="53">
        <v>0</v>
      </c>
      <c r="C61" s="20">
        <f>B61*SUM(B3:I8)</f>
        <v>0</v>
      </c>
      <c r="D61" s="28"/>
      <c r="E61" s="29"/>
      <c r="F61" s="53">
        <v>0</v>
      </c>
      <c r="G61" s="21">
        <f>F61*SUM(B3:I8)</f>
        <v>0</v>
      </c>
      <c r="H61" s="28"/>
      <c r="I61" s="29"/>
    </row>
    <row r="62" spans="1:9" ht="19.899999999999999" customHeight="1" x14ac:dyDescent="0.25">
      <c r="A62" s="77" t="s">
        <v>38</v>
      </c>
      <c r="B62" s="78"/>
      <c r="C62" s="78"/>
      <c r="D62" s="78"/>
      <c r="E62" s="78"/>
      <c r="F62" s="78"/>
      <c r="G62" s="78"/>
      <c r="H62" s="78"/>
      <c r="I62" s="79"/>
    </row>
    <row r="63" spans="1:9" ht="20.45" customHeight="1" thickBot="1" x14ac:dyDescent="0.3">
      <c r="A63" s="88"/>
      <c r="B63" s="89"/>
      <c r="C63" s="89"/>
      <c r="D63" s="89"/>
      <c r="E63" s="89"/>
      <c r="F63" s="89"/>
      <c r="G63" s="89"/>
      <c r="H63" s="89"/>
      <c r="I63" s="90"/>
    </row>
    <row r="64" spans="1:9" ht="33.6" customHeight="1" x14ac:dyDescent="0.25">
      <c r="A64" s="59" t="s">
        <v>39</v>
      </c>
      <c r="B64" s="60"/>
      <c r="C64" s="60"/>
      <c r="D64" s="60"/>
      <c r="E64" s="60"/>
      <c r="F64" s="60"/>
      <c r="G64" s="60"/>
      <c r="H64" s="60"/>
      <c r="I64" s="61"/>
    </row>
    <row r="65" spans="1:9" ht="27.6" customHeight="1" thickBot="1" x14ac:dyDescent="0.3">
      <c r="A65" s="62"/>
      <c r="B65" s="63"/>
      <c r="C65" s="63"/>
      <c r="D65" s="63"/>
      <c r="E65" s="63"/>
      <c r="F65" s="63"/>
      <c r="G65" s="63"/>
      <c r="H65" s="63"/>
      <c r="I65" s="64"/>
    </row>
    <row r="66" spans="1:9" ht="19.5" x14ac:dyDescent="0.3">
      <c r="A66" s="5"/>
      <c r="B66" s="74" t="s">
        <v>9</v>
      </c>
      <c r="C66" s="75"/>
      <c r="D66" s="75"/>
      <c r="E66" s="76"/>
      <c r="F66" s="77" t="s">
        <v>10</v>
      </c>
      <c r="G66" s="78"/>
      <c r="H66" s="78"/>
      <c r="I66" s="79"/>
    </row>
    <row r="67" spans="1:9" ht="15.75" x14ac:dyDescent="0.25">
      <c r="A67" s="58"/>
      <c r="B67" s="98" t="s">
        <v>44</v>
      </c>
      <c r="C67" s="99"/>
      <c r="D67" s="100" t="s">
        <v>45</v>
      </c>
      <c r="E67" s="101"/>
      <c r="F67" s="98" t="s">
        <v>44</v>
      </c>
      <c r="G67" s="99"/>
      <c r="H67" s="100" t="s">
        <v>45</v>
      </c>
      <c r="I67" s="101"/>
    </row>
    <row r="68" spans="1:9" ht="12.75" customHeight="1" x14ac:dyDescent="0.25">
      <c r="B68" s="9" t="s">
        <v>11</v>
      </c>
      <c r="C68" s="8" t="s">
        <v>47</v>
      </c>
      <c r="D68" s="9" t="s">
        <v>12</v>
      </c>
      <c r="E68" s="8" t="s">
        <v>47</v>
      </c>
      <c r="F68" s="9" t="s">
        <v>13</v>
      </c>
      <c r="G68" s="8" t="s">
        <v>47</v>
      </c>
      <c r="H68" s="8" t="s">
        <v>12</v>
      </c>
      <c r="I68" s="8" t="s">
        <v>47</v>
      </c>
    </row>
    <row r="69" spans="1:9" ht="15" customHeight="1" x14ac:dyDescent="0.25">
      <c r="A69" s="68" t="s">
        <v>46</v>
      </c>
      <c r="B69" s="70">
        <v>0</v>
      </c>
      <c r="C69" s="72">
        <f>B69*SUM($B3:$I6)</f>
        <v>0</v>
      </c>
      <c r="D69" s="70">
        <v>0</v>
      </c>
      <c r="E69" s="72">
        <f>D69*SUM($B3:$I6)</f>
        <v>0</v>
      </c>
      <c r="F69" s="70"/>
      <c r="G69" s="72">
        <f>F69*SUM($B$3:$I$6)</f>
        <v>0</v>
      </c>
      <c r="H69" s="70"/>
      <c r="I69" s="72">
        <f>H69*SUM($B$3:$I$6)</f>
        <v>0</v>
      </c>
    </row>
    <row r="70" spans="1:9" ht="63" customHeight="1" thickBot="1" x14ac:dyDescent="0.3">
      <c r="A70" s="69"/>
      <c r="B70" s="71"/>
      <c r="C70" s="73"/>
      <c r="D70" s="71"/>
      <c r="E70" s="73"/>
      <c r="F70" s="71"/>
      <c r="G70" s="73"/>
      <c r="H70" s="71"/>
      <c r="I70" s="73"/>
    </row>
    <row r="71" spans="1:9" ht="15.75" thickBot="1" x14ac:dyDescent="0.3">
      <c r="A71" s="24" t="s">
        <v>21</v>
      </c>
      <c r="B71" s="46"/>
      <c r="C71" s="65">
        <f>SUM(C69,E69)</f>
        <v>0</v>
      </c>
      <c r="D71" s="66"/>
      <c r="E71" s="67"/>
      <c r="F71" s="48"/>
      <c r="G71" s="65">
        <f>SUM(G69,I69)</f>
        <v>0</v>
      </c>
      <c r="H71" s="66"/>
      <c r="I71" s="67"/>
    </row>
    <row r="72" spans="1:9" ht="15" customHeight="1" thickBot="1" x14ac:dyDescent="0.3">
      <c r="A72" s="77" t="s">
        <v>40</v>
      </c>
      <c r="B72" s="78"/>
      <c r="C72" s="78"/>
      <c r="D72" s="78"/>
      <c r="E72" s="78"/>
      <c r="F72" s="78"/>
      <c r="G72" s="78"/>
      <c r="H72" s="78"/>
      <c r="I72" s="79"/>
    </row>
    <row r="73" spans="1:9" ht="62.45" customHeight="1" x14ac:dyDescent="0.25">
      <c r="A73" s="40" t="s">
        <v>42</v>
      </c>
      <c r="B73" s="102" t="s">
        <v>9</v>
      </c>
      <c r="C73" s="103"/>
      <c r="D73" s="103"/>
      <c r="E73" s="103"/>
      <c r="F73" s="103" t="s">
        <v>10</v>
      </c>
      <c r="G73" s="103"/>
      <c r="H73" s="103"/>
      <c r="I73" s="104"/>
    </row>
    <row r="74" spans="1:9" ht="30" x14ac:dyDescent="0.25">
      <c r="A74" s="40" t="s">
        <v>41</v>
      </c>
      <c r="B74" s="105">
        <f>SUM($C$20,E20,C45,C55,E55,C31,E31,C61,C71)</f>
        <v>0</v>
      </c>
      <c r="C74" s="106"/>
      <c r="D74" s="106"/>
      <c r="E74" s="106"/>
      <c r="F74" s="107">
        <f>SUM(G20,I20,G31,I31,G45,G55,I55,G61,G71)</f>
        <v>0</v>
      </c>
      <c r="G74" s="106"/>
      <c r="H74" s="106"/>
      <c r="I74" s="108"/>
    </row>
    <row r="84" spans="1:9" x14ac:dyDescent="0.25">
      <c r="A84" s="41"/>
      <c r="B84" s="42"/>
      <c r="F84" s="42"/>
    </row>
    <row r="85" spans="1:9" x14ac:dyDescent="0.25">
      <c r="A85" s="41"/>
      <c r="B85" s="42"/>
      <c r="F85" s="42"/>
    </row>
    <row r="86" spans="1:9" x14ac:dyDescent="0.25">
      <c r="B86" s="42"/>
      <c r="F86" s="42"/>
    </row>
    <row r="90" spans="1:9" x14ac:dyDescent="0.25">
      <c r="B90" s="43"/>
      <c r="C90" s="43"/>
      <c r="D90" s="43"/>
      <c r="E90" s="43"/>
      <c r="F90" s="43"/>
      <c r="G90" s="43"/>
      <c r="H90" s="43"/>
      <c r="I90" s="43"/>
    </row>
  </sheetData>
  <mergeCells count="62">
    <mergeCell ref="B26:C26"/>
    <mergeCell ref="D26:E26"/>
    <mergeCell ref="F26:G26"/>
    <mergeCell ref="H26:I26"/>
    <mergeCell ref="B73:E73"/>
    <mergeCell ref="F73:I73"/>
    <mergeCell ref="B74:E74"/>
    <mergeCell ref="F74:I74"/>
    <mergeCell ref="A32:I33"/>
    <mergeCell ref="B67:C67"/>
    <mergeCell ref="D67:E67"/>
    <mergeCell ref="D69:D70"/>
    <mergeCell ref="E69:E70"/>
    <mergeCell ref="A72:I72"/>
    <mergeCell ref="F67:G67"/>
    <mergeCell ref="H67:I67"/>
    <mergeCell ref="G69:G70"/>
    <mergeCell ref="F69:F70"/>
    <mergeCell ref="H69:H70"/>
    <mergeCell ref="I69:I70"/>
    <mergeCell ref="B50:C50"/>
    <mergeCell ref="D50:E50"/>
    <mergeCell ref="F50:G50"/>
    <mergeCell ref="H50:I50"/>
    <mergeCell ref="B66:E66"/>
    <mergeCell ref="F66:I66"/>
    <mergeCell ref="A1:I1"/>
    <mergeCell ref="A2:I2"/>
    <mergeCell ref="B3:I3"/>
    <mergeCell ref="B4:I4"/>
    <mergeCell ref="B5:I5"/>
    <mergeCell ref="B6:I6"/>
    <mergeCell ref="B7:I7"/>
    <mergeCell ref="B8:I8"/>
    <mergeCell ref="A9:I10"/>
    <mergeCell ref="A11:I12"/>
    <mergeCell ref="B13:E13"/>
    <mergeCell ref="F13:I13"/>
    <mergeCell ref="A23:I24"/>
    <mergeCell ref="B25:E25"/>
    <mergeCell ref="F25:I25"/>
    <mergeCell ref="A21:I22"/>
    <mergeCell ref="B14:C14"/>
    <mergeCell ref="D14:E14"/>
    <mergeCell ref="F14:G14"/>
    <mergeCell ref="H14:I14"/>
    <mergeCell ref="A64:I65"/>
    <mergeCell ref="A34:I35"/>
    <mergeCell ref="C71:E71"/>
    <mergeCell ref="G71:I71"/>
    <mergeCell ref="A69:A70"/>
    <mergeCell ref="B69:B70"/>
    <mergeCell ref="C69:C70"/>
    <mergeCell ref="A46:I47"/>
    <mergeCell ref="A48:I48"/>
    <mergeCell ref="B49:E49"/>
    <mergeCell ref="F49:I49"/>
    <mergeCell ref="A56:I57"/>
    <mergeCell ref="A58:I58"/>
    <mergeCell ref="B59:E59"/>
    <mergeCell ref="F59:I59"/>
    <mergeCell ref="A62:I6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936</Spec_x0020__x0023_>
    <EmailSubject xmlns="http://schemas.microsoft.com/sharepoint/v3" xsi:nil="true"/>
    <Spec_x0020__x0023_ xmlns="b3fec781-62d2-4f50-9b0f-56b6ddda0866">038-19</Spec_x0020__x0023_>
    <Doc_x0020_Type xmlns="c0086056-5044-4a33-b29f-c75672ab2bba">Addendum 3</Doc_x0020_Type>
    <S_Year xmlns="c0086056-5044-4a33-b29f-c75672ab2bba">2019</S_Year>
    <EmailCc xmlns="http://schemas.microsoft.com/sharepoint/v3" xsi:nil="true"/>
    <_dlc_DocId xmlns="53dbc0f4-2d3d-44b3-9905-25b4807b1361">EV5DVUR6RRZR-1275146407-32338</_dlc_DocId>
    <_dlc_DocIdUrl xmlns="53dbc0f4-2d3d-44b3-9905-25b4807b1361">
      <Url>http://finance/supply/pba/_layouts/15/DocIdRedir.aspx?ID=EV5DVUR6RRZR-1275146407-32338</Url>
      <Description>EV5DVUR6RRZR-1275146407-32338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38" ma:contentTypeDescription="Create a new document." ma:contentTypeScope="" ma:versionID="70b5e48113101c5eae8b39b1903d09ff">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64b059bb4c4d023de519ecb3bf4a46ad"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18573F-057B-4EFF-8BC2-FBDDB3468385}">
  <ds:schemaRefs>
    <ds:schemaRef ds:uri="http://schemas.microsoft.com/sharepoint/events"/>
  </ds:schemaRefs>
</ds:datastoreItem>
</file>

<file path=customXml/itemProps2.xml><?xml version="1.0" encoding="utf-8"?>
<ds:datastoreItem xmlns:ds="http://schemas.openxmlformats.org/officeDocument/2006/customXml" ds:itemID="{FAC577F5-D769-448A-B73B-CA8BFD969EE2}">
  <ds:schemaRefs>
    <ds:schemaRef ds:uri="http://schemas.microsoft.com/sharepoint/v3/contenttype/forms"/>
  </ds:schemaRefs>
</ds:datastoreItem>
</file>

<file path=customXml/itemProps3.xml><?xml version="1.0" encoding="utf-8"?>
<ds:datastoreItem xmlns:ds="http://schemas.openxmlformats.org/officeDocument/2006/customXml" ds:itemID="{BAE0976F-F7BE-4D3C-BF6C-E9A5352989B1}">
  <ds:schemaRefs>
    <ds:schemaRef ds:uri="http://purl.org/dc/terms/"/>
    <ds:schemaRef ds:uri="http://schemas.microsoft.com/sharepoint/v3"/>
    <ds:schemaRef ds:uri="http://purl.org/dc/dcmitype/"/>
    <ds:schemaRef ds:uri="http://schemas.microsoft.com/sharepoint/v4"/>
    <ds:schemaRef ds:uri="c0086056-5044-4a33-b29f-c75672ab2bba"/>
    <ds:schemaRef ds:uri="http://schemas.microsoft.com/office/2006/documentManagement/types"/>
    <ds:schemaRef ds:uri="http://purl.org/dc/elements/1.1/"/>
    <ds:schemaRef ds:uri="http://schemas.microsoft.com/office/2006/metadata/properties"/>
    <ds:schemaRef ds:uri="b3fec781-62d2-4f50-9b0f-56b6ddda0866"/>
    <ds:schemaRef ds:uri="http://schemas.microsoft.com/office/infopath/2007/PartnerControls"/>
    <ds:schemaRef ds:uri="http://schemas.openxmlformats.org/package/2006/metadata/core-properties"/>
    <ds:schemaRef ds:uri="a6a118c7-e855-4f4e-b8ad-80e33b796d81"/>
    <ds:schemaRef ds:uri="af23f7e8-60b8-4754-8d26-933e50c84a94"/>
    <ds:schemaRef ds:uri="53dbc0f4-2d3d-44b3-9905-25b4807b1361"/>
    <ds:schemaRef ds:uri="http://www.w3.org/XML/1998/namespace"/>
  </ds:schemaRefs>
</ds:datastoreItem>
</file>

<file path=customXml/itemProps4.xml><?xml version="1.0" encoding="utf-8"?>
<ds:datastoreItem xmlns:ds="http://schemas.openxmlformats.org/officeDocument/2006/customXml" ds:itemID="{7FD68D64-A3CC-49B1-94DC-B54913A5BC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038-19 Addendum 3 Appendix B - Response Workbook (Revised)</dc:title>
  <dc:creator>JEA User</dc:creator>
  <cp:lastModifiedBy>JEA User</cp:lastModifiedBy>
  <dcterms:created xsi:type="dcterms:W3CDTF">2018-12-11T18:53:17Z</dcterms:created>
  <dcterms:modified xsi:type="dcterms:W3CDTF">2019-01-11T20:06:38Z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67b1800d-a291-461e-b06e-b111be83003d</vt:lpwstr>
  </property>
  <property fmtid="{D5CDD505-2E9C-101B-9397-08002B2CF9AE}" pid="4" name="WorkflowChangePath">
    <vt:lpwstr>61d9574a-9c99-4df8-81a6-c4c1a4d372d7,4;61d9574a-9c99-4df8-81a6-c4c1a4d372d7,4;61d9574a-9c99-4df8-81a6-c4c1a4d372d7,2;61d9574a-9c99-4df8-81a6-c4c1a4d372d7,2;61d9574a-9c99-4df8-81a6-c4c1a4d372d7,4;61d9574a-9c99-4df8-81a6-c4c1a4d372d7,4;61d9574a-9c99-4df8-81</vt:lpwstr>
  </property>
</Properties>
</file>